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210.24\vaccine_fol\【し】市町村支援グループ\★個別接種促進のための財政支援\04委託業務\各種様式\申請様式\第６期申請書様式等\修正版\"/>
    </mc:Choice>
  </mc:AlternateContent>
  <bookViews>
    <workbookView xWindow="0" yWindow="0" windowWidth="20490" windowHeight="7530"/>
  </bookViews>
  <sheets>
    <sheet name="診療所(第１週と第２週を合算する）" sheetId="11" r:id="rId1"/>
    <sheet name="職域接種共同実施" sheetId="9" r:id="rId2"/>
    <sheet name="通帳コピー" sheetId="7" r:id="rId3"/>
  </sheets>
  <definedNames>
    <definedName name="_xlnm._FilterDatabase" localSheetId="1" hidden="1">職域接種共同実施!#REF!</definedName>
    <definedName name="_xlnm._FilterDatabase" localSheetId="0" hidden="1">'診療所(第１週と第２週を合算する）'!$B$8:$O$48</definedName>
    <definedName name="_xlnm.Print_Area" localSheetId="1">職域接種共同実施!$A$1:$O$47</definedName>
    <definedName name="_xlnm.Print_Area" localSheetId="0">'診療所(第１週と第２週を合算する）'!$A$1:$Q$137</definedName>
    <definedName name="_xlnm.Print_Area" localSheetId="2">通帳コピー!$A$1:$I$34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1" l="1"/>
  <c r="L13" i="11" s="1"/>
  <c r="M92" i="11" l="1"/>
  <c r="M90" i="11"/>
  <c r="M87" i="11"/>
  <c r="E84" i="11"/>
  <c r="D51" i="11"/>
  <c r="J47" i="11"/>
  <c r="I47" i="11"/>
  <c r="H47" i="11"/>
  <c r="G47" i="11"/>
  <c r="F47" i="11"/>
  <c r="E47" i="11"/>
  <c r="D47" i="11"/>
  <c r="L45" i="11"/>
  <c r="Q45" i="11" s="1"/>
  <c r="K45" i="11"/>
  <c r="E122" i="11" s="1"/>
  <c r="J43" i="11"/>
  <c r="I43" i="11"/>
  <c r="H43" i="11"/>
  <c r="G43" i="11"/>
  <c r="F43" i="11"/>
  <c r="E43" i="11"/>
  <c r="D43" i="11"/>
  <c r="K41" i="11"/>
  <c r="E121" i="11" s="1"/>
  <c r="J39" i="11"/>
  <c r="I39" i="11"/>
  <c r="H39" i="11"/>
  <c r="G39" i="11"/>
  <c r="F39" i="11"/>
  <c r="E39" i="11"/>
  <c r="D39" i="11"/>
  <c r="K37" i="11"/>
  <c r="J35" i="11"/>
  <c r="I35" i="11"/>
  <c r="H35" i="11"/>
  <c r="G35" i="11"/>
  <c r="F35" i="11"/>
  <c r="E35" i="11"/>
  <c r="D35" i="11"/>
  <c r="K33" i="11"/>
  <c r="E119" i="11" s="1"/>
  <c r="J31" i="11"/>
  <c r="I31" i="11"/>
  <c r="H31" i="11"/>
  <c r="G31" i="11"/>
  <c r="F31" i="11"/>
  <c r="E31" i="11"/>
  <c r="D31" i="11"/>
  <c r="K29" i="11"/>
  <c r="E118" i="11" s="1"/>
  <c r="J27" i="11"/>
  <c r="I27" i="11"/>
  <c r="H27" i="11"/>
  <c r="G27" i="11"/>
  <c r="F27" i="11"/>
  <c r="E27" i="11"/>
  <c r="D27" i="11"/>
  <c r="K25" i="11"/>
  <c r="E117" i="11" s="1"/>
  <c r="J23" i="11"/>
  <c r="I23" i="11"/>
  <c r="H23" i="11"/>
  <c r="G23" i="11"/>
  <c r="F23" i="11"/>
  <c r="E23" i="11"/>
  <c r="D23" i="11"/>
  <c r="K21" i="11"/>
  <c r="J19" i="11"/>
  <c r="I19" i="11"/>
  <c r="H19" i="11"/>
  <c r="G19" i="11"/>
  <c r="F19" i="11"/>
  <c r="E19" i="11"/>
  <c r="D19" i="11"/>
  <c r="K17" i="11"/>
  <c r="L17" i="11" s="1"/>
  <c r="J15" i="11"/>
  <c r="I15" i="11"/>
  <c r="H15" i="11"/>
  <c r="G15" i="11"/>
  <c r="F15" i="11"/>
  <c r="E15" i="11"/>
  <c r="D15" i="11"/>
  <c r="J11" i="11"/>
  <c r="I11" i="11"/>
  <c r="H11" i="11"/>
  <c r="G11" i="11"/>
  <c r="F11" i="11"/>
  <c r="E11" i="11"/>
  <c r="D11" i="11"/>
  <c r="Q9" i="11"/>
  <c r="J8" i="11"/>
  <c r="D12" i="11" s="1"/>
  <c r="E12" i="11" s="1"/>
  <c r="F12" i="11" s="1"/>
  <c r="G12" i="11" s="1"/>
  <c r="H12" i="11" s="1"/>
  <c r="I12" i="11" s="1"/>
  <c r="J12" i="11" s="1"/>
  <c r="D16" i="11" s="1"/>
  <c r="E16" i="11" s="1"/>
  <c r="F16" i="11" s="1"/>
  <c r="G16" i="11" s="1"/>
  <c r="H16" i="11" s="1"/>
  <c r="I16" i="11" s="1"/>
  <c r="J16" i="11" s="1"/>
  <c r="D20" i="11" s="1"/>
  <c r="E20" i="11" s="1"/>
  <c r="F20" i="11" s="1"/>
  <c r="G20" i="11" s="1"/>
  <c r="H20" i="11" s="1"/>
  <c r="I20" i="11" s="1"/>
  <c r="J20" i="11" s="1"/>
  <c r="D24" i="11" s="1"/>
  <c r="E24" i="11" s="1"/>
  <c r="F24" i="11" s="1"/>
  <c r="G24" i="11" s="1"/>
  <c r="H24" i="11" s="1"/>
  <c r="I24" i="11" s="1"/>
  <c r="J24" i="11" s="1"/>
  <c r="D28" i="11" s="1"/>
  <c r="E28" i="11" s="1"/>
  <c r="F28" i="11" s="1"/>
  <c r="G28" i="11" s="1"/>
  <c r="H28" i="11" s="1"/>
  <c r="I28" i="11" s="1"/>
  <c r="J28" i="11" s="1"/>
  <c r="D32" i="11" s="1"/>
  <c r="E32" i="11" s="1"/>
  <c r="F32" i="11" s="1"/>
  <c r="G32" i="11" s="1"/>
  <c r="H32" i="11" s="1"/>
  <c r="I32" i="11" s="1"/>
  <c r="J32" i="11" s="1"/>
  <c r="D36" i="11" s="1"/>
  <c r="E36" i="11" s="1"/>
  <c r="F36" i="11" s="1"/>
  <c r="G36" i="11" s="1"/>
  <c r="H36" i="11" s="1"/>
  <c r="I36" i="11" s="1"/>
  <c r="J36" i="11" s="1"/>
  <c r="D40" i="11" s="1"/>
  <c r="E40" i="11" s="1"/>
  <c r="F40" i="11" s="1"/>
  <c r="G40" i="11" s="1"/>
  <c r="H40" i="11" s="1"/>
  <c r="I40" i="11" s="1"/>
  <c r="J40" i="11" s="1"/>
  <c r="D44" i="11" s="1"/>
  <c r="E44" i="11" s="1"/>
  <c r="F44" i="11" s="1"/>
  <c r="G44" i="11" s="1"/>
  <c r="H44" i="11" s="1"/>
  <c r="I44" i="11" s="1"/>
  <c r="J44" i="11" s="1"/>
  <c r="K49" i="11" l="1"/>
  <c r="E114" i="11"/>
  <c r="L41" i="11"/>
  <c r="Q41" i="11" s="1"/>
  <c r="L29" i="11"/>
  <c r="Q29" i="11" s="1"/>
  <c r="Q13" i="11"/>
  <c r="L25" i="11"/>
  <c r="Q25" i="11" s="1"/>
  <c r="E116" i="11"/>
  <c r="E120" i="11"/>
  <c r="E115" i="11"/>
  <c r="L33" i="11"/>
  <c r="Q33" i="11" s="1"/>
  <c r="Q17" i="11"/>
  <c r="L21" i="11"/>
  <c r="Q21" i="11" s="1"/>
  <c r="L37" i="11"/>
  <c r="Q37" i="11" s="1"/>
  <c r="E123" i="11" l="1"/>
  <c r="H110" i="11"/>
  <c r="K119" i="11" s="1"/>
  <c r="H109" i="11"/>
  <c r="G121" i="11" s="1"/>
  <c r="K122" i="11" l="1"/>
  <c r="K117" i="11"/>
  <c r="G119" i="11"/>
  <c r="N119" i="11" s="1"/>
  <c r="O119" i="11" s="1"/>
  <c r="G114" i="11"/>
  <c r="K121" i="11"/>
  <c r="K116" i="11"/>
  <c r="G118" i="11"/>
  <c r="G122" i="11"/>
  <c r="K114" i="11"/>
  <c r="K115" i="11"/>
  <c r="K120" i="11"/>
  <c r="G116" i="11"/>
  <c r="G117" i="11"/>
  <c r="K118" i="11"/>
  <c r="G115" i="11"/>
  <c r="N115" i="11" s="1"/>
  <c r="G120" i="11"/>
  <c r="N121" i="11"/>
  <c r="O121" i="11" s="1"/>
  <c r="N114" i="11" l="1"/>
  <c r="O114" i="11" s="1"/>
  <c r="N120" i="11"/>
  <c r="O120" i="11" s="1"/>
  <c r="N116" i="11"/>
  <c r="O116" i="11" s="1"/>
  <c r="N122" i="11"/>
  <c r="O122" i="11" s="1"/>
  <c r="N117" i="11"/>
  <c r="O117" i="11" s="1"/>
  <c r="O115" i="11"/>
  <c r="K123" i="11"/>
  <c r="N118" i="11"/>
  <c r="O118" i="11" s="1"/>
  <c r="G123" i="11"/>
  <c r="O123" i="11" l="1"/>
  <c r="H103" i="11" s="1"/>
  <c r="N123" i="11"/>
</calcChain>
</file>

<file path=xl/comments1.xml><?xml version="1.0" encoding="utf-8"?>
<comments xmlns="http://schemas.openxmlformats.org/spreadsheetml/2006/main">
  <authors>
    <author>大阪府</author>
    <author>厚生労働省ネットワークシステム</author>
    <author>職員端末機30年度3月調達</author>
  </authors>
  <commentList>
    <comment ref="O1" authorId="0" shapeId="0">
      <text>
        <r>
          <rPr>
            <b/>
            <sz val="28"/>
            <color indexed="81"/>
            <rFont val="MS P ゴシック"/>
            <family val="3"/>
            <charset val="128"/>
          </rPr>
          <t>ピンク色に着色したセルにご記入いただき、
ご提出ください。</t>
        </r>
      </text>
    </comment>
    <comment ref="L6" authorId="1"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100回未満
上記のような場合に、第１～第５までで150回を5回とカウント（①）するより、第１～第４を150回以上、第５～８を100回以上とカウント（②）した方が総額が高くなる。
①　150×5×3,000+100×3×0＝2,250,000
②　150×4×3,000+（150×1+140×3）×2,000＝2,940,000
上記の具体例のような場合は、「150回以上」となっている週のひとつを、リストから「100回以上」を選択して、修正する。</t>
        </r>
      </text>
    </comment>
    <comment ref="B9" authorId="2" shapeId="0">
      <text>
        <r>
          <rPr>
            <b/>
            <sz val="28"/>
            <color indexed="81"/>
            <rFont val="MS P ゴシック"/>
            <family val="3"/>
            <charset val="128"/>
          </rPr>
          <t>【接種回数（予診のみを含めない）】には、時間外・休日の接種回数も含めた総接種回数（予診のみは含めない）を記入してください。</t>
        </r>
      </text>
    </comment>
  </commentList>
</comments>
</file>

<file path=xl/sharedStrings.xml><?xml version="1.0" encoding="utf-8"?>
<sst xmlns="http://schemas.openxmlformats.org/spreadsheetml/2006/main" count="154" uniqueCount="113">
  <si>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</si>
  <si>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</si>
  <si>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</si>
  <si>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</si>
  <si>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</si>
  <si>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</si>
  <si>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</si>
  <si>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</si>
  <si>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</si>
  <si>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</si>
  <si>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</si>
  <si>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</si>
  <si>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</si>
  <si>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</si>
  <si>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</si>
  <si>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</si>
  <si>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</si>
  <si>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</si>
  <si>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</si>
  <si>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</si>
  <si>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</si>
  <si>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</si>
  <si>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</si>
  <si>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</si>
  <si>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</si>
  <si>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</si>
  <si>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</si>
  <si>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</si>
  <si>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</si>
  <si>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</si>
  <si>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</si>
  <si>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</si>
  <si>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</si>
  <si>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</si>
  <si>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</si>
  <si>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</si>
  <si>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</si>
  <si>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医療機関名称</t>
    <phoneticPr fontId="2"/>
  </si>
  <si>
    <t>○○クリニック（又は△△法人□□クリニック）</t>
    <rPh sb="8" eb="9">
      <t>マタ</t>
    </rPh>
    <rPh sb="12" eb="14">
      <t>ホウジン</t>
    </rPh>
    <phoneticPr fontId="2"/>
  </si>
  <si>
    <t>様式１（診療所用）</t>
    <rPh sb="4" eb="7">
      <t>シンリョウジョ</t>
    </rPh>
    <rPh sb="7" eb="8">
      <t>ヨウ</t>
    </rPh>
    <phoneticPr fontId="2"/>
  </si>
  <si>
    <t>令和　　年　　月　　日</t>
    <rPh sb="0" eb="2">
      <t>レイワ</t>
    </rPh>
    <rPh sb="4" eb="5">
      <t>ネン</t>
    </rPh>
    <rPh sb="7" eb="8">
      <t>ガツ</t>
    </rPh>
    <rPh sb="10" eb="11">
      <t>ヒ</t>
    </rPh>
    <phoneticPr fontId="2"/>
  </si>
  <si>
    <t>大阪府知事　様</t>
    <rPh sb="0" eb="3">
      <t>オオサカフ</t>
    </rPh>
    <rPh sb="3" eb="5">
      <t>チジ</t>
    </rPh>
    <rPh sb="6" eb="7">
      <t>サマ</t>
    </rPh>
    <phoneticPr fontId="2"/>
  </si>
  <si>
    <t>郵便番号</t>
    <rPh sb="0" eb="4">
      <t>ユウビンバンゴウ</t>
    </rPh>
    <phoneticPr fontId="2"/>
  </si>
  <si>
    <t>医療機関所在地</t>
    <rPh sb="0" eb="2">
      <t>イリョウ</t>
    </rPh>
    <rPh sb="2" eb="4">
      <t>キカン</t>
    </rPh>
    <rPh sb="4" eb="7">
      <t>ショザイチ</t>
    </rPh>
    <phoneticPr fontId="2"/>
  </si>
  <si>
    <t>医療機関名称</t>
    <rPh sb="0" eb="2">
      <t>イリョウ</t>
    </rPh>
    <rPh sb="2" eb="4">
      <t>キカン</t>
    </rPh>
    <rPh sb="4" eb="6">
      <t>メイショウ</t>
    </rPh>
    <phoneticPr fontId="2"/>
  </si>
  <si>
    <t>代表者職氏名</t>
    <rPh sb="0" eb="3">
      <t>ダイヒョウシャ</t>
    </rPh>
    <rPh sb="3" eb="4">
      <t>ショク</t>
    </rPh>
    <rPh sb="4" eb="6">
      <t>シメイ</t>
    </rPh>
    <phoneticPr fontId="2"/>
  </si>
  <si>
    <t>〒</t>
    <phoneticPr fontId="2"/>
  </si>
  <si>
    <t>【事務担当者】</t>
    <rPh sb="1" eb="3">
      <t>ジム</t>
    </rPh>
    <rPh sb="3" eb="6">
      <t>タントウシャ</t>
    </rPh>
    <phoneticPr fontId="2"/>
  </si>
  <si>
    <t>電話番号</t>
    <rPh sb="0" eb="2">
      <t>デンワ</t>
    </rPh>
    <rPh sb="2" eb="4">
      <t>バンゴウ</t>
    </rPh>
    <phoneticPr fontId="2"/>
  </si>
  <si>
    <t>メールアドレス</t>
    <phoneticPr fontId="2"/>
  </si>
  <si>
    <t>部署名</t>
    <rPh sb="0" eb="2">
      <t>ブショ</t>
    </rPh>
    <rPh sb="2" eb="3">
      <t>メイ</t>
    </rPh>
    <phoneticPr fontId="2"/>
  </si>
  <si>
    <t>（代表者職氏名）××　××</t>
    <rPh sb="1" eb="4">
      <t>ダイヒョウシャ</t>
    </rPh>
    <rPh sb="4" eb="5">
      <t>ショク</t>
    </rPh>
    <rPh sb="5" eb="7">
      <t>シメイ</t>
    </rPh>
    <phoneticPr fontId="2"/>
  </si>
  <si>
    <t>保険医療機関コード等
又は類似コード（10桁）</t>
    <rPh sb="0" eb="2">
      <t>ホケン</t>
    </rPh>
    <rPh sb="2" eb="4">
      <t>イリョウ</t>
    </rPh>
    <rPh sb="4" eb="6">
      <t>キカン</t>
    </rPh>
    <rPh sb="9" eb="10">
      <t>トウ</t>
    </rPh>
    <rPh sb="11" eb="12">
      <t>マタ</t>
    </rPh>
    <rPh sb="13" eb="15">
      <t>ルイジ</t>
    </rPh>
    <rPh sb="21" eb="22">
      <t>ケタ</t>
    </rPh>
    <phoneticPr fontId="2"/>
  </si>
  <si>
    <r>
      <t>接種回数</t>
    </r>
    <r>
      <rPr>
        <b/>
        <sz val="14"/>
        <color theme="1"/>
        <rFont val="游ゴシック"/>
        <family val="3"/>
        <charset val="128"/>
        <scheme val="minor"/>
      </rPr>
      <t>（予診のみを</t>
    </r>
    <r>
      <rPr>
        <b/>
        <u/>
        <sz val="14"/>
        <color rgb="FFFF0000"/>
        <rFont val="游ゴシック"/>
        <family val="3"/>
        <charset val="128"/>
        <scheme val="minor"/>
      </rPr>
      <t>含めない</t>
    </r>
    <r>
      <rPr>
        <b/>
        <sz val="14"/>
        <color theme="1"/>
        <rFont val="游ゴシック"/>
        <family val="3"/>
        <charset val="128"/>
        <scheme val="minor"/>
      </rPr>
      <t>）</t>
    </r>
    <rPh sb="0" eb="2">
      <t>セッシュ</t>
    </rPh>
    <rPh sb="2" eb="4">
      <t>カイスウ</t>
    </rPh>
    <rPh sb="5" eb="7">
      <t>ヨシン</t>
    </rPh>
    <rPh sb="10" eb="11">
      <t>フク</t>
    </rPh>
    <phoneticPr fontId="2"/>
  </si>
  <si>
    <t>大阪府○○市××</t>
    <rPh sb="0" eb="3">
      <t>オオサカフ</t>
    </rPh>
    <rPh sb="5" eb="6">
      <t>シ</t>
    </rPh>
    <phoneticPr fontId="2"/>
  </si>
  <si>
    <t>27＋８桁</t>
    <phoneticPr fontId="2"/>
  </si>
  <si>
    <t>職域以外</t>
    <rPh sb="0" eb="2">
      <t>ショクイキ</t>
    </rPh>
    <rPh sb="2" eb="4">
      <t>イガイ</t>
    </rPh>
    <phoneticPr fontId="2"/>
  </si>
  <si>
    <t>職域</t>
    <rPh sb="0" eb="2">
      <t>ショクイキ</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</si>
  <si>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</si>
  <si>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問２　職域接種を実施していない</t>
    <rPh sb="0" eb="1">
      <t>トイ</t>
    </rPh>
    <rPh sb="3" eb="5">
      <t>ショクイキ</t>
    </rPh>
    <rPh sb="5" eb="7">
      <t>セッシュ</t>
    </rPh>
    <rPh sb="8" eb="10">
      <t>ジッシ</t>
    </rPh>
    <phoneticPr fontId="2"/>
  </si>
  <si>
    <t>→　はい</t>
  </si>
  <si>
    <t>（問３以降に回答する必要はありません。）</t>
    <rPh sb="1" eb="2">
      <t>トイ</t>
    </rPh>
    <rPh sb="3" eb="5">
      <t>イコウ</t>
    </rPh>
    <phoneticPr fontId="2"/>
  </si>
  <si>
    <t>　　　↓　　　いいえ</t>
  </si>
  <si>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2"/>
  </si>
  <si>
    <t>（問４以降に回答する必要はありません。）</t>
    <rPh sb="1" eb="2">
      <t>トイ</t>
    </rPh>
    <rPh sb="3" eb="5">
      <t>イコウ</t>
    </rPh>
    <phoneticPr fontId="2"/>
  </si>
  <si>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2"/>
  </si>
  <si>
    <t>　→　はい</t>
  </si>
  <si>
    <t>　　（条件を満たしていない場合、実績に職域接種を含めて報告することは出来ません。職域接種の実績を報告書から除いた上で、</t>
    <rPh sb="3" eb="5">
      <t>ジョウケン</t>
    </rPh>
    <rPh sb="6" eb="7">
      <t>ミ</t>
    </rPh>
    <rPh sb="13" eb="15">
      <t>バアイ</t>
    </rPh>
    <rPh sb="40" eb="42">
      <t>ショクイキ</t>
    </rPh>
    <rPh sb="42" eb="44">
      <t>セッシュ</t>
    </rPh>
    <rPh sb="45" eb="47">
      <t>ジッセキ</t>
    </rPh>
    <rPh sb="48" eb="51">
      <t>ホウコクショ</t>
    </rPh>
    <rPh sb="53" eb="54">
      <t>ノゾ</t>
    </rPh>
    <rPh sb="56" eb="57">
      <t>ウエ</t>
    </rPh>
    <phoneticPr fontId="2"/>
  </si>
  <si>
    <t>　　　問３で「はい」を選択ください。）</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</si>
  <si>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</si>
  <si>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</si>
  <si>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</si>
  <si>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</si>
  <si>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</si>
  <si>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</si>
  <si>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</si>
  <si>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</si>
  <si>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</si>
  <si>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</si>
  <si>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</si>
  <si>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(1/2)</t>
    <phoneticPr fontId="2"/>
  </si>
  <si>
    <t>(2/2)</t>
    <phoneticPr fontId="2"/>
  </si>
  <si>
    <t>（支援対象であるか確認するため、該当する項目に○を記入してください。）</t>
    <rPh sb="1" eb="3">
      <t>シエン</t>
    </rPh>
    <rPh sb="3" eb="5">
      <t>タイショウ</t>
    </rPh>
    <rPh sb="9" eb="11">
      <t>カクニン</t>
    </rPh>
    <rPh sb="16" eb="18">
      <t>ガイトウ</t>
    </rPh>
    <rPh sb="20" eb="22">
      <t>コウモク</t>
    </rPh>
    <rPh sb="25" eb="27">
      <t>キニュウ</t>
    </rPh>
    <phoneticPr fontId="2"/>
  </si>
  <si>
    <t>団体名</t>
  </si>
  <si>
    <t>電話番号</t>
  </si>
  <si>
    <t>（様式例：実績報告書添付用）</t>
    <phoneticPr fontId="2"/>
  </si>
  <si>
    <t>令和　　年　　月　　日</t>
  </si>
  <si>
    <t>　＜該当する場合は○を記入願います。＞
中小企業（中小企業基本法（昭和38 年法律第154 号）第２条第１項に
規定する中小企業を指す。）が商工会議所、総合型健保組合、業界団体等
複数の企業で構成される団体である。</t>
    <phoneticPr fontId="2"/>
  </si>
  <si>
    <t>　当団体では、令和○年○月○日から令和○年○月○日までに、○○診療所に
出向いて職域接種を実施しました。</t>
    <rPh sb="31" eb="34">
      <t>シンリョウジョ</t>
    </rPh>
    <phoneticPr fontId="2"/>
  </si>
  <si>
    <t>代表者職氏名（カナ）</t>
    <rPh sb="0" eb="3">
      <t>ダイヒョウシャ</t>
    </rPh>
    <rPh sb="3" eb="4">
      <t>ショク</t>
    </rPh>
    <rPh sb="4" eb="6">
      <t>シメイ</t>
    </rPh>
    <phoneticPr fontId="2"/>
  </si>
  <si>
    <t>医療機関名称（カナ）</t>
    <rPh sb="0" eb="2">
      <t>イリョウ</t>
    </rPh>
    <rPh sb="2" eb="4">
      <t>キカン</t>
    </rPh>
    <rPh sb="4" eb="6">
      <t>メイショウ</t>
    </rPh>
    <phoneticPr fontId="2"/>
  </si>
  <si>
    <t>代表者職氏名</t>
    <rPh sb="3" eb="4">
      <t>ショク</t>
    </rPh>
    <phoneticPr fontId="2"/>
  </si>
  <si>
    <t>団体所在地</t>
    <rPh sb="0" eb="2">
      <t>ダンタイ</t>
    </rPh>
    <rPh sb="2" eb="5">
      <t>ショザイチ</t>
    </rPh>
    <phoneticPr fontId="2"/>
  </si>
  <si>
    <t>担当者氏名</t>
    <rPh sb="0" eb="3">
      <t>タントウシャ</t>
    </rPh>
    <rPh sb="3" eb="5">
      <t>シメイ</t>
    </rPh>
    <phoneticPr fontId="2"/>
  </si>
  <si>
    <t>担当者氏名</t>
    <rPh sb="0" eb="2">
      <t>タントウ</t>
    </rPh>
    <phoneticPr fontId="2"/>
  </si>
  <si>
    <t>通帳コピー【表紙をめくった１頁目（口座名義人カナ等口座情報が記載された面】</t>
    <rPh sb="0" eb="2">
      <t>ツウチョウ</t>
    </rPh>
    <rPh sb="6" eb="8">
      <t>ヒョウシ</t>
    </rPh>
    <rPh sb="14" eb="15">
      <t>ページ</t>
    </rPh>
    <rPh sb="15" eb="16">
      <t>メ</t>
    </rPh>
    <rPh sb="17" eb="22">
      <t>コウザメイギニン</t>
    </rPh>
    <rPh sb="24" eb="25">
      <t>トウ</t>
    </rPh>
    <rPh sb="25" eb="29">
      <t>コウザジョウホウ</t>
    </rPh>
    <rPh sb="30" eb="32">
      <t>キサイ</t>
    </rPh>
    <rPh sb="35" eb="36">
      <t>メン</t>
    </rPh>
    <phoneticPr fontId="2"/>
  </si>
  <si>
    <r>
      <t>通帳コピー【表面】</t>
    </r>
    <r>
      <rPr>
        <b/>
        <sz val="14"/>
        <color rgb="FFFF0000"/>
        <rFont val="游ゴシック"/>
        <family val="3"/>
        <charset val="128"/>
        <scheme val="minor"/>
      </rPr>
      <t>（前回申請時から変更がない場合は提出不要です。）</t>
    </r>
    <rPh sb="0" eb="2">
      <t>ツウチョウ</t>
    </rPh>
    <rPh sb="6" eb="7">
      <t>オモテ</t>
    </rPh>
    <rPh sb="7" eb="8">
      <t>メン</t>
    </rPh>
    <rPh sb="10" eb="12">
      <t>ゼンカイ</t>
    </rPh>
    <phoneticPr fontId="2"/>
  </si>
  <si>
    <t>※　以下の項目については、Web申請される場合は入力不要です（Web申請で同じ項目を入力していただきます）。
　また、過去に申請された医療機関で、前回申請時から変更がない場合も入力不要です。</t>
    <rPh sb="59" eb="61">
      <t>カコ</t>
    </rPh>
    <rPh sb="73" eb="75">
      <t>ゼンカイ</t>
    </rPh>
    <rPh sb="75" eb="77">
      <t>シンセイ</t>
    </rPh>
    <rPh sb="77" eb="78">
      <t>ジ</t>
    </rPh>
    <phoneticPr fontId="2"/>
  </si>
  <si>
    <t>様式２（診療所用）</t>
    <rPh sb="4" eb="7">
      <t>シンリョウジョ</t>
    </rPh>
    <rPh sb="7" eb="8">
      <t>ヨウ</t>
    </rPh>
    <phoneticPr fontId="2"/>
  </si>
  <si>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</si>
  <si>
    <t>4月1日から6月4日の間</t>
    <rPh sb="1" eb="2">
      <t>ガツ</t>
    </rPh>
    <rPh sb="3" eb="4">
      <t>ニチ</t>
    </rPh>
    <rPh sb="7" eb="8">
      <t>ガツ</t>
    </rPh>
    <rPh sb="9" eb="10">
      <t>ニチ</t>
    </rPh>
    <rPh sb="11" eb="12">
      <t>アイダ</t>
    </rPh>
    <phoneticPr fontId="2"/>
  </si>
  <si>
    <t>4月10日の週</t>
    <rPh sb="1" eb="2">
      <t>ガツ</t>
    </rPh>
    <rPh sb="4" eb="5">
      <t>ニチ</t>
    </rPh>
    <rPh sb="6" eb="7">
      <t>シュウ</t>
    </rPh>
    <phoneticPr fontId="2"/>
  </si>
  <si>
    <t>4月17日の週</t>
    <rPh sb="1" eb="2">
      <t>ガツ</t>
    </rPh>
    <rPh sb="4" eb="5">
      <t>ニチ</t>
    </rPh>
    <rPh sb="6" eb="7">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</si>
  <si>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</si>
  <si>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</si>
  <si>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</si>
  <si>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</si>
  <si>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5月22日の週</t>
    <rPh sb="1" eb="2">
      <t>ガツ</t>
    </rPh>
    <rPh sb="4" eb="5">
      <t>ニチ</t>
    </rPh>
    <rPh sb="6" eb="7">
      <t>シュウ</t>
    </rPh>
    <phoneticPr fontId="2"/>
  </si>
  <si>
    <t>5月29日の週</t>
    <rPh sb="1" eb="2">
      <t>ガツ</t>
    </rPh>
    <rPh sb="4" eb="5">
      <t>ニチ</t>
    </rPh>
    <rPh sb="6" eb="7">
      <t>シュウ</t>
    </rPh>
    <phoneticPr fontId="2"/>
  </si>
  <si>
    <t xml:space="preserve">      ※計上に当たり、4月の第１週と第２週の接種数を合算する。</t>
    <phoneticPr fontId="2"/>
  </si>
  <si>
    <t xml:space="preserve">   ※計上に当たり、4月の第１週と第２週の接種数を合算する。</t>
  </si>
  <si>
    <t>4月1日から4月9日</t>
    <rPh sb="1" eb="2">
      <t>ガツ</t>
    </rPh>
    <rPh sb="2" eb="4">
      <t>ツイタチ</t>
    </rPh>
    <rPh sb="7" eb="8">
      <t>ガツ</t>
    </rPh>
    <rPh sb="9" eb="10">
      <t>ニチ</t>
    </rPh>
    <phoneticPr fontId="2"/>
  </si>
  <si>
    <r>
      <t>接種回数計（予診のみ</t>
    </r>
    <r>
      <rPr>
        <sz val="14"/>
        <rFont val="游ゴシック"/>
        <family val="3"/>
        <charset val="128"/>
        <scheme val="minor"/>
      </rPr>
      <t>を</t>
    </r>
    <r>
      <rPr>
        <u/>
        <sz val="14"/>
        <color rgb="FFFF0000"/>
        <rFont val="游ゴシック"/>
        <family val="3"/>
        <charset val="128"/>
        <scheme val="minor"/>
      </rPr>
      <t>含めない</t>
    </r>
    <r>
      <rPr>
        <sz val="14"/>
        <color theme="1"/>
        <rFont val="游ゴシック"/>
        <family val="3"/>
        <charset val="128"/>
        <scheme val="minor"/>
      </rPr>
      <t>）</t>
    </r>
    <r>
      <rPr>
        <sz val="14"/>
        <rFont val="游ゴシック"/>
        <family val="3"/>
        <charset val="128"/>
        <scheme val="minor"/>
      </rPr>
      <t>4/1～</t>
    </r>
    <rPh sb="0" eb="2">
      <t>セッシュ</t>
    </rPh>
    <rPh sb="2" eb="4">
      <t>カイスウ</t>
    </rPh>
    <rPh sb="4" eb="5">
      <t>ケイ</t>
    </rPh>
    <rPh sb="6" eb="8">
      <t>ヨシン</t>
    </rPh>
    <rPh sb="11" eb="12">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</si>
</sst>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411]ggge&quot;年&quot;m&quot;月&quot;d&quot;日&quot;;@"/>
    <numFmt numFmtId="182" formatCode="#,##0_);[Red]\(#,##0\)"/>
  </numFmts>
  <fonts count="4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u/>
      <sz val="14"/>
      <color rgb="FFFF0000"/>
      <name val="游ゴシック"/>
      <family val="3"/>
      <charset val="128"/>
      <scheme val="minor"/>
    </font>
    <font>
      <u/>
      <sz val="20"/>
      <color rgb="FFFF0000"/>
      <name val="游ゴシック"/>
      <family val="3"/>
      <charset val="128"/>
      <scheme val="minor"/>
    </font>
    <font>
      <sz val="14"/>
      <name val="游ゴシック"/>
      <family val="3"/>
      <charset val="128"/>
      <scheme val="minor"/>
    </font>
    <font>
      <b/>
      <sz val="28"/>
      <color indexed="81"/>
      <name val="MS P ゴシック"/>
      <family val="3"/>
      <charset val="128"/>
    </font>
    <font>
      <b/>
      <sz val="19"/>
      <color theme="1"/>
      <name val="游ゴシック"/>
      <family val="3"/>
      <charset val="128"/>
      <scheme val="minor"/>
    </font>
    <font>
      <b/>
      <sz val="36"/>
      <color theme="1"/>
      <name val="游ゴシック"/>
      <family val="3"/>
      <charset val="128"/>
      <scheme val="minor"/>
    </font>
    <font>
      <b/>
      <sz val="11"/>
      <color theme="1"/>
      <name val="游ゴシック"/>
      <family val="3"/>
      <charset val="128"/>
      <scheme val="minor"/>
    </font>
    <font>
      <b/>
      <sz val="22"/>
      <color rgb="FFFF0000"/>
      <name val="游ゴシック"/>
      <family val="3"/>
      <charset val="128"/>
      <scheme val="minor"/>
    </font>
    <font>
      <sz val="22"/>
      <color rgb="FFFF000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bottom/>
      <diagonal/>
    </border>
    <border>
      <left style="thin">
        <color indexed="64"/>
      </left>
      <right/>
      <top style="thick">
        <color rgb="FFFF0000"/>
      </top>
      <bottom/>
      <diagonal/>
    </border>
    <border>
      <left style="thin">
        <color indexed="64"/>
      </left>
      <right/>
      <top/>
      <bottom style="thick">
        <color rgb="FFFF0000"/>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4" xfId="2" applyFont="1" applyBorder="1">
      <alignment vertical="center"/>
    </xf>
    <xf numFmtId="0" fontId="13" fillId="0" borderId="4"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4"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1" xfId="0" applyFont="1" applyBorder="1">
      <alignment vertical="center"/>
    </xf>
    <xf numFmtId="0" fontId="6" fillId="0" borderId="0" xfId="0" applyFont="1">
      <alignment vertical="center"/>
    </xf>
    <xf numFmtId="0" fontId="24" fillId="0" borderId="0" xfId="0" applyFont="1">
      <alignment vertical="center"/>
    </xf>
    <xf numFmtId="0" fontId="0" fillId="0" borderId="4" xfId="0" applyBorder="1">
      <alignment vertical="center"/>
    </xf>
    <xf numFmtId="0" fontId="30" fillId="0" borderId="0" xfId="0" applyFont="1" applyAlignment="1">
      <alignment horizontal="right" vertical="center"/>
    </xf>
    <xf numFmtId="0" fontId="30" fillId="0" borderId="0" xfId="0" applyFont="1">
      <alignment vertical="center"/>
    </xf>
    <xf numFmtId="0" fontId="29" fillId="0" borderId="0" xfId="0" applyFont="1">
      <alignment vertical="center"/>
    </xf>
    <xf numFmtId="0" fontId="11" fillId="0" borderId="4" xfId="2" applyFont="1" applyBorder="1">
      <alignment vertical="center"/>
    </xf>
    <xf numFmtId="0" fontId="25" fillId="0" borderId="0" xfId="0" applyFont="1">
      <alignment vertical="center"/>
    </xf>
    <xf numFmtId="0" fontId="0" fillId="0" borderId="6" xfId="0" applyBorder="1">
      <alignment vertical="center"/>
    </xf>
    <xf numFmtId="0" fontId="11" fillId="0" borderId="6" xfId="2" applyFont="1" applyBorder="1">
      <alignment vertical="center"/>
    </xf>
    <xf numFmtId="0" fontId="0" fillId="0" borderId="2" xfId="0" applyBorder="1">
      <alignment vertical="center"/>
    </xf>
    <xf numFmtId="0" fontId="28" fillId="0" borderId="4" xfId="0" applyFont="1" applyBorder="1">
      <alignment vertical="center"/>
    </xf>
    <xf numFmtId="0" fontId="0" fillId="0" borderId="0" xfId="0">
      <alignment vertical="center"/>
    </xf>
    <xf numFmtId="0" fontId="31" fillId="0" borderId="0" xfId="0"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1" fillId="0" borderId="0" xfId="0" applyFont="1">
      <alignment vertical="center"/>
    </xf>
    <xf numFmtId="38" fontId="11" fillId="0" borderId="0" xfId="1" applyFont="1" applyBorder="1" applyAlignment="1">
      <alignment horizontal="right" vertical="center"/>
    </xf>
    <xf numFmtId="0" fontId="18" fillId="0" borderId="0" xfId="0" applyFont="1" applyBorder="1" applyAlignment="1">
      <alignment vertical="center"/>
    </xf>
    <xf numFmtId="0" fontId="20" fillId="0" borderId="0" xfId="0" applyFont="1" applyAlignment="1">
      <alignment vertical="center" shrinkToFit="1"/>
    </xf>
    <xf numFmtId="0" fontId="22" fillId="0" borderId="1" xfId="0" applyFont="1" applyBorder="1" applyAlignment="1">
      <alignment horizontal="center" vertical="center" shrinkToFit="1"/>
    </xf>
    <xf numFmtId="176" fontId="23" fillId="2" borderId="1" xfId="0" applyNumberFormat="1" applyFont="1" applyFill="1" applyBorder="1" applyAlignment="1">
      <alignment horizontal="center" vertical="center" shrinkToFit="1"/>
    </xf>
    <xf numFmtId="38" fontId="8" fillId="4" borderId="1" xfId="1" applyFont="1" applyFill="1" applyBorder="1" applyAlignment="1" applyProtection="1">
      <alignment vertical="center" shrinkToFit="1"/>
      <protection locked="0"/>
    </xf>
    <xf numFmtId="38" fontId="8" fillId="0" borderId="1" xfId="1" applyFont="1" applyBorder="1" applyAlignment="1">
      <alignment vertical="center" shrinkToFit="1"/>
    </xf>
    <xf numFmtId="38" fontId="8" fillId="3" borderId="1" xfId="1" applyFont="1" applyFill="1" applyBorder="1" applyAlignment="1" applyProtection="1">
      <alignment horizontal="center" vertical="center" shrinkToFit="1"/>
      <protection locked="0"/>
    </xf>
    <xf numFmtId="0" fontId="11" fillId="0" borderId="4" xfId="0" applyFont="1" applyBorder="1" applyAlignment="1">
      <alignment vertical="center" shrinkToFit="1"/>
    </xf>
    <xf numFmtId="177" fontId="11" fillId="0" borderId="6" xfId="1" applyNumberFormat="1" applyFont="1" applyBorder="1" applyAlignment="1">
      <alignment horizontal="right" vertical="center" shrinkToFit="1"/>
    </xf>
    <xf numFmtId="0" fontId="11" fillId="0" borderId="0" xfId="0" applyFont="1" applyBorder="1" applyAlignment="1">
      <alignment vertical="center" shrinkToFit="1"/>
    </xf>
    <xf numFmtId="177" fontId="11" fillId="0" borderId="2" xfId="1" applyNumberFormat="1" applyFont="1" applyBorder="1" applyAlignment="1">
      <alignment horizontal="right" vertical="center" shrinkToFit="1"/>
    </xf>
    <xf numFmtId="0" fontId="11" fillId="0" borderId="11" xfId="0" applyFont="1" applyBorder="1" applyAlignment="1">
      <alignment vertical="center" shrinkToFit="1"/>
    </xf>
    <xf numFmtId="177" fontId="11" fillId="0" borderId="11" xfId="1" applyNumberFormat="1" applyFont="1" applyBorder="1" applyAlignment="1">
      <alignment horizontal="right" vertical="center" shrinkToFit="1"/>
    </xf>
    <xf numFmtId="179" fontId="11" fillId="0" borderId="11" xfId="1" applyNumberFormat="1" applyFont="1" applyBorder="1" applyAlignment="1">
      <alignment horizontal="right" vertical="center" shrinkToFit="1"/>
    </xf>
    <xf numFmtId="49" fontId="28" fillId="0" borderId="0" xfId="0" applyNumberFormat="1" applyFont="1">
      <alignment vertical="center"/>
    </xf>
    <xf numFmtId="49" fontId="0" fillId="0" borderId="3" xfId="0" applyNumberFormat="1" applyBorder="1">
      <alignment vertical="center"/>
    </xf>
    <xf numFmtId="49" fontId="11" fillId="0" borderId="6" xfId="0" applyNumberFormat="1" applyFont="1" applyBorder="1">
      <alignment vertical="center"/>
    </xf>
    <xf numFmtId="49" fontId="0" fillId="0" borderId="2" xfId="0" applyNumberFormat="1" applyBorder="1">
      <alignment vertical="center"/>
    </xf>
    <xf numFmtId="49" fontId="11" fillId="0" borderId="0" xfId="0" applyNumberFormat="1" applyFont="1">
      <alignment vertical="center"/>
    </xf>
    <xf numFmtId="49" fontId="0" fillId="0" borderId="6" xfId="0" applyNumberFormat="1" applyBorder="1">
      <alignment vertical="center"/>
    </xf>
    <xf numFmtId="0" fontId="38" fillId="0" borderId="0" xfId="0" applyFont="1">
      <alignment vertical="center"/>
    </xf>
    <xf numFmtId="0" fontId="10" fillId="0" borderId="0" xfId="0" applyFont="1" applyBorder="1">
      <alignment vertical="center"/>
    </xf>
    <xf numFmtId="0" fontId="17" fillId="0" borderId="0" xfId="0" applyFont="1" applyAlignment="1">
      <alignment vertical="top"/>
    </xf>
    <xf numFmtId="0" fontId="8" fillId="4" borderId="1" xfId="0" applyFont="1" applyFill="1" applyBorder="1">
      <alignment vertical="center"/>
    </xf>
    <xf numFmtId="0" fontId="10" fillId="3" borderId="20" xfId="0" applyFont="1" applyFill="1" applyBorder="1" applyProtection="1">
      <alignment vertical="center"/>
      <protection locked="0"/>
    </xf>
    <xf numFmtId="0" fontId="25" fillId="3" borderId="20" xfId="0" applyFont="1" applyFill="1" applyBorder="1" applyProtection="1">
      <alignment vertical="center"/>
      <protection locked="0"/>
    </xf>
    <xf numFmtId="0" fontId="0" fillId="0" borderId="0" xfId="0">
      <alignment vertical="center"/>
    </xf>
    <xf numFmtId="49" fontId="0" fillId="0" borderId="0" xfId="0" applyNumberFormat="1">
      <alignment vertical="center"/>
    </xf>
    <xf numFmtId="0" fontId="26" fillId="0" borderId="0" xfId="2" applyFont="1" applyBorder="1" applyAlignment="1">
      <alignment vertical="top" wrapText="1"/>
    </xf>
    <xf numFmtId="0" fontId="11" fillId="0" borderId="21" xfId="0" applyFont="1" applyBorder="1">
      <alignment vertical="center"/>
    </xf>
    <xf numFmtId="49" fontId="40" fillId="0" borderId="0" xfId="0" applyNumberFormat="1" applyFont="1">
      <alignment vertical="center"/>
    </xf>
    <xf numFmtId="49" fontId="40" fillId="0" borderId="0" xfId="0" applyNumberFormat="1" applyFont="1">
      <alignment vertical="center"/>
    </xf>
    <xf numFmtId="49" fontId="18" fillId="0" borderId="0" xfId="0" applyNumberFormat="1" applyFont="1">
      <alignment vertical="center"/>
    </xf>
    <xf numFmtId="49" fontId="40" fillId="0" borderId="4" xfId="0" applyNumberFormat="1" applyFont="1" applyBorder="1">
      <alignment vertical="center"/>
    </xf>
    <xf numFmtId="0" fontId="40" fillId="0" borderId="0" xfId="0" applyFont="1">
      <alignment vertical="center"/>
    </xf>
    <xf numFmtId="49" fontId="18" fillId="0" borderId="6" xfId="0" applyNumberFormat="1" applyFont="1" applyBorder="1">
      <alignment vertical="center"/>
    </xf>
    <xf numFmtId="49" fontId="40" fillId="0" borderId="2" xfId="0" applyNumberFormat="1" applyFont="1" applyBorder="1">
      <alignment vertical="center"/>
    </xf>
    <xf numFmtId="49" fontId="40" fillId="0" borderId="6" xfId="0" applyNumberFormat="1" applyFont="1" applyBorder="1">
      <alignment vertical="center"/>
    </xf>
    <xf numFmtId="0" fontId="11" fillId="0" borderId="22" xfId="0" applyFont="1" applyBorder="1" applyAlignment="1" applyProtection="1">
      <alignment horizontal="center" vertical="center"/>
      <protection locked="0"/>
    </xf>
    <xf numFmtId="49" fontId="18" fillId="0" borderId="4" xfId="0" applyNumberFormat="1" applyFont="1" applyBorder="1">
      <alignment vertical="center"/>
    </xf>
    <xf numFmtId="0" fontId="8" fillId="0" borderId="0" xfId="0" applyFont="1" applyBorder="1" applyAlignment="1">
      <alignment horizontal="center" vertical="center" shrinkToFit="1"/>
    </xf>
    <xf numFmtId="38" fontId="8" fillId="0" borderId="0" xfId="1" applyFont="1" applyFill="1" applyBorder="1" applyAlignment="1" applyProtection="1">
      <alignment horizontal="left" vertical="center" shrinkToFit="1"/>
      <protection locked="0"/>
    </xf>
    <xf numFmtId="181" fontId="8" fillId="0" borderId="0" xfId="1" applyNumberFormat="1" applyFont="1" applyFill="1" applyBorder="1" applyAlignment="1" applyProtection="1">
      <alignment horizontal="left" vertical="center" shrinkToFit="1"/>
      <protection locked="0"/>
    </xf>
    <xf numFmtId="0" fontId="10" fillId="0" borderId="0" xfId="2" applyFont="1" applyFill="1" applyBorder="1" applyAlignment="1" applyProtection="1">
      <alignment vertical="center" shrinkToFit="1"/>
    </xf>
    <xf numFmtId="0" fontId="11" fillId="0" borderId="0" xfId="0" applyFont="1" applyBorder="1" applyAlignment="1">
      <alignment horizontal="center" vertical="center"/>
    </xf>
    <xf numFmtId="0" fontId="9" fillId="0" borderId="0" xfId="0" applyFont="1" applyBorder="1" applyAlignment="1">
      <alignment horizontal="center" vertical="center"/>
    </xf>
    <xf numFmtId="179" fontId="11" fillId="0" borderId="0" xfId="1" applyNumberFormat="1" applyFont="1" applyBorder="1" applyAlignment="1">
      <alignment horizontal="right" vertical="center" shrinkToFit="1"/>
    </xf>
    <xf numFmtId="0" fontId="0" fillId="0" borderId="0" xfId="0" applyFill="1" applyBorder="1" applyAlignment="1" applyProtection="1">
      <alignment vertical="center" shrinkToFit="1"/>
      <protection locked="0"/>
    </xf>
    <xf numFmtId="49" fontId="0" fillId="0" borderId="0" xfId="0" applyNumberFormat="1" applyFill="1" applyBorder="1" applyAlignment="1" applyProtection="1">
      <alignment vertical="center" shrinkToFit="1"/>
      <protection locked="0"/>
    </xf>
    <xf numFmtId="0" fontId="0" fillId="0" borderId="0" xfId="0" applyFill="1" applyBorder="1" applyAlignment="1">
      <alignment vertical="center" shrinkToFit="1"/>
    </xf>
    <xf numFmtId="0" fontId="10" fillId="0" borderId="0" xfId="2" applyFont="1" applyFill="1" applyBorder="1" applyAlignment="1" applyProtection="1">
      <alignment horizontal="left" vertical="center" shrinkToFit="1"/>
      <protection locked="0"/>
    </xf>
    <xf numFmtId="49" fontId="10" fillId="0" borderId="0" xfId="1"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0" fillId="0" borderId="0" xfId="0" applyNumberFormat="1" applyFill="1">
      <alignment vertical="center"/>
    </xf>
    <xf numFmtId="49" fontId="27" fillId="0" borderId="0" xfId="0" applyNumberFormat="1" applyFont="1" applyFill="1" applyAlignment="1" applyProtection="1">
      <alignment vertical="center" shrinkToFit="1"/>
      <protection locked="0"/>
    </xf>
    <xf numFmtId="49" fontId="27" fillId="0" borderId="0" xfId="0" applyNumberFormat="1" applyFont="1" applyFill="1" applyBorder="1" applyAlignment="1" applyProtection="1">
      <alignment vertical="center" shrinkToFit="1"/>
      <protection locked="0"/>
    </xf>
    <xf numFmtId="0" fontId="11" fillId="0" borderId="6" xfId="0" applyFont="1" applyBorder="1">
      <alignment vertical="center"/>
    </xf>
    <xf numFmtId="0" fontId="11" fillId="0" borderId="6" xfId="0" applyFont="1" applyBorder="1" applyAlignment="1">
      <alignment vertical="center" shrinkToFit="1"/>
    </xf>
    <xf numFmtId="38" fontId="8" fillId="3" borderId="23" xfId="1" applyFont="1" applyFill="1" applyBorder="1" applyAlignment="1" applyProtection="1">
      <alignment horizontal="center" vertical="center" shrinkToFit="1"/>
      <protection locked="0"/>
    </xf>
    <xf numFmtId="0" fontId="24" fillId="0" borderId="0" xfId="2" applyFont="1" applyBorder="1" applyAlignment="1">
      <alignment horizontal="center" vertical="center"/>
    </xf>
    <xf numFmtId="0" fontId="26" fillId="0" borderId="0" xfId="2" applyFont="1" applyBorder="1" applyAlignment="1">
      <alignment vertical="top" wrapText="1"/>
    </xf>
    <xf numFmtId="38" fontId="8" fillId="0" borderId="7" xfId="1" applyFont="1" applyBorder="1" applyAlignment="1">
      <alignment vertical="center" shrinkToFit="1"/>
    </xf>
    <xf numFmtId="38" fontId="8" fillId="0" borderId="8" xfId="1" applyFont="1" applyBorder="1" applyAlignment="1">
      <alignment vertical="center" shrinkToFit="1"/>
    </xf>
    <xf numFmtId="179" fontId="11" fillId="0" borderId="6" xfId="1" applyNumberFormat="1" applyFont="1" applyBorder="1" applyAlignment="1">
      <alignment horizontal="right" vertical="center" shrinkToFit="1"/>
    </xf>
    <xf numFmtId="0" fontId="0" fillId="0" borderId="0" xfId="0">
      <alignment vertical="center"/>
    </xf>
    <xf numFmtId="49" fontId="0" fillId="0" borderId="0" xfId="0" applyNumberFormat="1">
      <alignment vertical="center"/>
    </xf>
    <xf numFmtId="179" fontId="11" fillId="0" borderId="2" xfId="1" applyNumberFormat="1" applyFont="1" applyBorder="1" applyAlignment="1">
      <alignment horizontal="right" vertical="center" shrinkToFit="1"/>
    </xf>
    <xf numFmtId="181" fontId="10" fillId="0" borderId="0" xfId="0" applyNumberFormat="1" applyFont="1" applyAlignment="1">
      <alignment horizontal="center" vertical="center" shrinkToFit="1"/>
    </xf>
    <xf numFmtId="0" fontId="25" fillId="0" borderId="0" xfId="0" applyFont="1" applyAlignment="1">
      <alignment horizontal="right" vertical="center"/>
    </xf>
    <xf numFmtId="0" fontId="16" fillId="0" borderId="0" xfId="0" applyFont="1" applyAlignment="1">
      <alignment horizontal="center" vertical="center"/>
    </xf>
    <xf numFmtId="0" fontId="14" fillId="0" borderId="0" xfId="0" applyFont="1" applyAlignment="1">
      <alignment vertical="top" wrapText="1"/>
    </xf>
    <xf numFmtId="0" fontId="18" fillId="0" borderId="0" xfId="0" applyFont="1" applyBorder="1" applyAlignment="1">
      <alignment vertical="center" wrapText="1" shrinkToFit="1"/>
    </xf>
    <xf numFmtId="38" fontId="8" fillId="5" borderId="1" xfId="1" applyFont="1" applyFill="1" applyBorder="1" applyAlignment="1">
      <alignment vertical="center" shrinkToFit="1"/>
    </xf>
    <xf numFmtId="0" fontId="8" fillId="4" borderId="5" xfId="0" applyFont="1" applyFill="1" applyBorder="1">
      <alignment vertical="center"/>
    </xf>
    <xf numFmtId="0" fontId="22" fillId="0" borderId="5" xfId="0" applyFont="1" applyBorder="1" applyAlignment="1">
      <alignment horizontal="center" vertical="center" shrinkToFit="1"/>
    </xf>
    <xf numFmtId="38" fontId="8" fillId="3" borderId="7" xfId="1" applyFont="1" applyFill="1" applyBorder="1" applyAlignment="1" applyProtection="1">
      <alignment horizontal="center" vertical="center" shrinkToFit="1"/>
      <protection locked="0"/>
    </xf>
    <xf numFmtId="38" fontId="8" fillId="3" borderId="8" xfId="1" applyFont="1" applyFill="1" applyBorder="1" applyAlignment="1" applyProtection="1">
      <alignment horizontal="center" vertical="center" shrinkToFit="1"/>
      <protection locked="0"/>
    </xf>
    <xf numFmtId="176" fontId="23" fillId="2" borderId="26" xfId="0" applyNumberFormat="1" applyFont="1" applyFill="1" applyBorder="1" applyAlignment="1">
      <alignment horizontal="center" vertical="center" shrinkToFit="1"/>
    </xf>
    <xf numFmtId="176" fontId="23" fillId="2" borderId="27" xfId="0" applyNumberFormat="1" applyFont="1" applyFill="1" applyBorder="1" applyAlignment="1">
      <alignment horizontal="center" vertical="center" shrinkToFit="1"/>
    </xf>
    <xf numFmtId="38" fontId="8" fillId="3" borderId="28" xfId="1" applyFont="1" applyFill="1" applyBorder="1" applyAlignment="1" applyProtection="1">
      <alignment horizontal="center" vertical="center" shrinkToFit="1"/>
      <protection locked="0"/>
    </xf>
    <xf numFmtId="38" fontId="8" fillId="3" borderId="29" xfId="1" applyFont="1" applyFill="1" applyBorder="1" applyAlignment="1" applyProtection="1">
      <alignment horizontal="center" vertical="center" shrinkToFit="1"/>
      <protection locked="0"/>
    </xf>
    <xf numFmtId="38" fontId="8" fillId="3" borderId="30" xfId="1" applyFont="1" applyFill="1" applyBorder="1" applyAlignment="1" applyProtection="1">
      <alignment horizontal="center" vertical="center" shrinkToFit="1"/>
      <protection locked="0"/>
    </xf>
    <xf numFmtId="176" fontId="23" fillId="2" borderId="5" xfId="0" applyNumberFormat="1" applyFont="1" applyFill="1" applyBorder="1" applyAlignment="1">
      <alignment horizontal="center" vertical="center" shrinkToFit="1"/>
    </xf>
    <xf numFmtId="38" fontId="8" fillId="3" borderId="31" xfId="1" applyFont="1" applyFill="1" applyBorder="1" applyAlignment="1" applyProtection="1">
      <alignment horizontal="center" vertical="center" shrinkToFit="1"/>
      <protection locked="0"/>
    </xf>
    <xf numFmtId="38" fontId="8" fillId="0" borderId="10" xfId="1" applyFont="1" applyBorder="1" applyAlignment="1">
      <alignment vertical="center" shrinkToFit="1"/>
    </xf>
    <xf numFmtId="0" fontId="22" fillId="0" borderId="7" xfId="0" applyFont="1" applyBorder="1" applyAlignment="1">
      <alignment horizontal="center" vertical="center" shrinkToFit="1"/>
    </xf>
    <xf numFmtId="176" fontId="23" fillId="2" borderId="34" xfId="0" applyNumberFormat="1" applyFont="1" applyFill="1" applyBorder="1" applyAlignment="1">
      <alignment horizontal="center" vertical="center" shrinkToFit="1"/>
    </xf>
    <xf numFmtId="38" fontId="8" fillId="3" borderId="35" xfId="1" applyFont="1" applyFill="1" applyBorder="1" applyAlignment="1" applyProtection="1">
      <alignment horizontal="center" vertical="center" shrinkToFit="1"/>
      <protection locked="0"/>
    </xf>
    <xf numFmtId="38" fontId="8" fillId="0" borderId="36" xfId="1" applyFont="1" applyBorder="1" applyAlignment="1">
      <alignment vertical="center" shrinkToFit="1"/>
    </xf>
    <xf numFmtId="38" fontId="8" fillId="4" borderId="39" xfId="1" applyFont="1" applyFill="1" applyBorder="1" applyAlignment="1" applyProtection="1">
      <alignment vertical="center" shrinkToFit="1"/>
      <protection locked="0"/>
    </xf>
    <xf numFmtId="38" fontId="8" fillId="4" borderId="8" xfId="1" applyFont="1" applyFill="1" applyBorder="1" applyAlignment="1" applyProtection="1">
      <alignment vertical="center" shrinkToFit="1"/>
      <protection locked="0"/>
    </xf>
    <xf numFmtId="0" fontId="41" fillId="0" borderId="0" xfId="0" applyFont="1">
      <alignment vertical="center"/>
    </xf>
    <xf numFmtId="0" fontId="42" fillId="0" borderId="0" xfId="0" applyFont="1">
      <alignment vertical="center"/>
    </xf>
    <xf numFmtId="177" fontId="11" fillId="0" borderId="6" xfId="1" applyNumberFormat="1" applyFont="1" applyBorder="1" applyAlignment="1">
      <alignment horizontal="right" vertical="center"/>
    </xf>
    <xf numFmtId="38" fontId="8" fillId="0" borderId="1" xfId="1" applyFont="1" applyFill="1" applyBorder="1" applyAlignment="1" applyProtection="1">
      <alignment horizontal="left" vertical="center" shrinkToFit="1"/>
      <protection locked="0"/>
    </xf>
    <xf numFmtId="38" fontId="8" fillId="0" borderId="7" xfId="1" applyFont="1" applyBorder="1" applyAlignment="1">
      <alignment vertical="center" shrinkToFit="1"/>
    </xf>
    <xf numFmtId="38" fontId="8" fillId="0" borderId="8" xfId="1" applyFont="1" applyBorder="1" applyAlignment="1">
      <alignment vertical="center" shrinkToFit="1"/>
    </xf>
    <xf numFmtId="0" fontId="8" fillId="3" borderId="7" xfId="0" applyFont="1" applyFill="1" applyBorder="1" applyAlignment="1" applyProtection="1">
      <alignment vertical="center" shrinkToFit="1"/>
      <protection locked="0"/>
    </xf>
    <xf numFmtId="0" fontId="8" fillId="3" borderId="8" xfId="0" applyFont="1" applyFill="1" applyBorder="1" applyAlignment="1" applyProtection="1">
      <alignment vertical="center" shrinkToFit="1"/>
      <protection locked="0"/>
    </xf>
    <xf numFmtId="20" fontId="27" fillId="3" borderId="4" xfId="0" applyNumberFormat="1" applyFont="1" applyFill="1" applyBorder="1" applyAlignment="1" applyProtection="1">
      <alignment vertical="center" shrinkToFit="1"/>
      <protection locked="0"/>
    </xf>
    <xf numFmtId="20" fontId="10" fillId="3" borderId="4" xfId="0" applyNumberFormat="1" applyFont="1" applyFill="1" applyBorder="1" applyAlignment="1" applyProtection="1">
      <alignment vertical="center" shrinkToFit="1"/>
      <protection locked="0"/>
    </xf>
    <xf numFmtId="0" fontId="25" fillId="0" borderId="0" xfId="0" applyFont="1" applyAlignment="1">
      <alignment horizontal="right" vertical="center"/>
    </xf>
    <xf numFmtId="0" fontId="16" fillId="0" borderId="0" xfId="0" applyFont="1" applyAlignment="1">
      <alignment horizontal="center" vertical="center"/>
    </xf>
    <xf numFmtId="0" fontId="19" fillId="0" borderId="7"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8" fillId="0" borderId="1" xfId="0" applyFont="1" applyBorder="1" applyAlignment="1">
      <alignment horizontal="center" vertical="center" shrinkToFit="1"/>
    </xf>
    <xf numFmtId="181" fontId="8" fillId="0" borderId="1" xfId="1" applyNumberFormat="1" applyFont="1" applyFill="1" applyBorder="1" applyAlignment="1" applyProtection="1">
      <alignment horizontal="left" vertical="center" shrinkToFit="1"/>
      <protection locked="0"/>
    </xf>
    <xf numFmtId="0" fontId="8" fillId="5" borderId="1" xfId="0" applyFont="1" applyFill="1" applyBorder="1" applyAlignment="1">
      <alignment horizontal="left" vertical="center"/>
    </xf>
    <xf numFmtId="20" fontId="27" fillId="0" borderId="4" xfId="0" applyNumberFormat="1" applyFont="1" applyFill="1" applyBorder="1" applyAlignment="1" applyProtection="1">
      <alignment vertical="center" shrinkToFit="1"/>
    </xf>
    <xf numFmtId="20" fontId="10" fillId="0" borderId="4" xfId="0" applyNumberFormat="1" applyFont="1" applyFill="1" applyBorder="1" applyAlignment="1" applyProtection="1">
      <alignment vertical="center" shrinkToFit="1"/>
    </xf>
    <xf numFmtId="0" fontId="25" fillId="0" borderId="0" xfId="0" applyFont="1" applyAlignment="1">
      <alignment vertical="center"/>
    </xf>
    <xf numFmtId="0" fontId="25" fillId="3" borderId="5" xfId="0" applyFont="1" applyFill="1" applyBorder="1" applyProtection="1">
      <alignment vertical="center"/>
      <protection locked="0"/>
    </xf>
    <xf numFmtId="0" fontId="25" fillId="3" borderId="6" xfId="0" applyFont="1" applyFill="1" applyBorder="1" applyProtection="1">
      <alignment vertical="center"/>
      <protection locked="0"/>
    </xf>
    <xf numFmtId="0" fontId="25" fillId="3" borderId="10" xfId="0" applyFont="1" applyFill="1" applyBorder="1" applyProtection="1">
      <alignment vertical="center"/>
      <protection locked="0"/>
    </xf>
    <xf numFmtId="0" fontId="10" fillId="3" borderId="4" xfId="0" applyFont="1"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49" fontId="10" fillId="3" borderId="6" xfId="2" applyNumberFormat="1" applyFont="1" applyFill="1" applyBorder="1" applyAlignment="1" applyProtection="1">
      <alignment vertical="center" shrinkToFit="1"/>
      <protection locked="0"/>
    </xf>
    <xf numFmtId="49" fontId="0" fillId="3" borderId="6" xfId="0" applyNumberFormat="1" applyFill="1" applyBorder="1" applyAlignment="1" applyProtection="1">
      <alignment vertical="center" shrinkToFit="1"/>
      <protection locked="0"/>
    </xf>
    <xf numFmtId="20" fontId="10" fillId="0" borderId="6" xfId="2" applyNumberFormat="1" applyFont="1" applyFill="1" applyBorder="1" applyAlignment="1">
      <alignment vertical="center" shrinkToFit="1"/>
    </xf>
    <xf numFmtId="0" fontId="0" fillId="0" borderId="6" xfId="0" applyBorder="1" applyAlignment="1">
      <alignment vertical="center" shrinkToFit="1"/>
    </xf>
    <xf numFmtId="0" fontId="10" fillId="0" borderId="6" xfId="2" applyFont="1" applyFill="1" applyBorder="1" applyAlignment="1" applyProtection="1">
      <alignment vertical="center" shrinkToFit="1"/>
    </xf>
    <xf numFmtId="0" fontId="25" fillId="3" borderId="0" xfId="0" applyFont="1" applyFill="1" applyAlignment="1" applyProtection="1">
      <alignment vertical="center" shrinkToFit="1"/>
      <protection locked="0"/>
    </xf>
    <xf numFmtId="0" fontId="14" fillId="0" borderId="0" xfId="0" applyFont="1" applyAlignment="1">
      <alignment vertical="top" wrapText="1"/>
    </xf>
    <xf numFmtId="0" fontId="39" fillId="0" borderId="0" xfId="0" applyFont="1" applyAlignment="1">
      <alignment horizontal="right" vertical="center" shrinkToFit="1"/>
    </xf>
    <xf numFmtId="0" fontId="30" fillId="0" borderId="0" xfId="0" applyFont="1" applyAlignment="1">
      <alignment horizontal="right" vertical="center"/>
    </xf>
    <xf numFmtId="181" fontId="10" fillId="0" borderId="0" xfId="0" applyNumberFormat="1" applyFont="1" applyAlignment="1">
      <alignment horizontal="center" vertical="center" shrinkToFit="1"/>
    </xf>
    <xf numFmtId="0" fontId="22" fillId="0" borderId="4" xfId="0" applyFont="1" applyBorder="1" applyAlignment="1">
      <alignment horizontal="center" vertical="center" wrapText="1"/>
    </xf>
    <xf numFmtId="0" fontId="9" fillId="0" borderId="4" xfId="0" applyFont="1" applyBorder="1" applyAlignment="1">
      <alignment horizontal="center" vertical="center"/>
    </xf>
    <xf numFmtId="180" fontId="11" fillId="0" borderId="4" xfId="1" applyNumberFormat="1" applyFont="1" applyBorder="1" applyAlignment="1">
      <alignment vertical="center" shrinkToFit="1"/>
    </xf>
    <xf numFmtId="179" fontId="11" fillId="0" borderId="6" xfId="1" applyNumberFormat="1" applyFont="1" applyBorder="1" applyAlignment="1">
      <alignment horizontal="right" vertical="center" shrinkToFit="1"/>
    </xf>
    <xf numFmtId="0" fontId="15" fillId="0" borderId="6" xfId="2" applyFont="1" applyBorder="1" applyAlignment="1">
      <alignment horizontal="left" vertical="center" wrapText="1"/>
    </xf>
    <xf numFmtId="0" fontId="10" fillId="3" borderId="6" xfId="2" applyFont="1" applyFill="1" applyBorder="1" applyAlignment="1" applyProtection="1">
      <alignment horizontal="left" vertical="center" shrinkToFit="1"/>
      <protection locked="0"/>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4" xfId="2" applyNumberFormat="1" applyFont="1" applyBorder="1" applyAlignment="1">
      <alignment horizontal="center" shrinkToFi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34"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8" fillId="0" borderId="4" xfId="0" applyFont="1" applyBorder="1" applyAlignment="1">
      <alignment horizontal="center" vertical="center" wrapText="1"/>
    </xf>
    <xf numFmtId="180" fontId="11" fillId="0" borderId="0" xfId="1" applyNumberFormat="1" applyFont="1" applyBorder="1" applyAlignment="1">
      <alignment vertical="center" shrinkToFit="1"/>
    </xf>
    <xf numFmtId="179" fontId="11" fillId="5" borderId="2" xfId="1" applyNumberFormat="1" applyFont="1" applyFill="1" applyBorder="1" applyAlignment="1">
      <alignment horizontal="right" vertical="center" shrinkToFit="1"/>
    </xf>
    <xf numFmtId="179" fontId="11" fillId="0" borderId="2" xfId="1" applyNumberFormat="1" applyFont="1" applyBorder="1" applyAlignment="1">
      <alignment horizontal="right" vertical="center" shrinkToFit="1"/>
    </xf>
    <xf numFmtId="180" fontId="11" fillId="0" borderId="11" xfId="1" applyNumberFormat="1" applyFont="1" applyBorder="1" applyAlignment="1">
      <alignment vertical="center" shrinkToFit="1"/>
    </xf>
    <xf numFmtId="179" fontId="11" fillId="0" borderId="11" xfId="1" applyNumberFormat="1" applyFont="1" applyBorder="1" applyAlignment="1">
      <alignment vertical="center" shrinkToFit="1"/>
    </xf>
    <xf numFmtId="180" fontId="11" fillId="0" borderId="6" xfId="1" applyNumberFormat="1" applyFont="1" applyBorder="1" applyAlignment="1">
      <alignment vertical="center" shrinkToFit="1"/>
    </xf>
    <xf numFmtId="49" fontId="11" fillId="0" borderId="5"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0" fillId="3" borderId="5" xfId="0" applyNumberFormat="1" applyFont="1" applyFill="1" applyBorder="1" applyAlignment="1" applyProtection="1">
      <alignment horizontal="center" vertical="center" shrinkToFit="1"/>
      <protection locked="0"/>
    </xf>
    <xf numFmtId="49" fontId="10" fillId="3" borderId="6" xfId="0" applyNumberFormat="1" applyFont="1" applyFill="1" applyBorder="1" applyAlignment="1" applyProtection="1">
      <alignment horizontal="center" vertical="center" shrinkToFit="1"/>
      <protection locked="0"/>
    </xf>
    <xf numFmtId="49" fontId="10" fillId="3" borderId="10" xfId="0" applyNumberFormat="1" applyFont="1" applyFill="1" applyBorder="1" applyAlignment="1" applyProtection="1">
      <alignment horizontal="center" vertical="center" shrinkToFit="1"/>
      <protection locked="0"/>
    </xf>
    <xf numFmtId="49" fontId="11" fillId="0" borderId="1" xfId="1" applyNumberFormat="1" applyFont="1" applyBorder="1" applyAlignment="1">
      <alignment horizontal="center" vertical="center" shrinkToFit="1"/>
    </xf>
    <xf numFmtId="49" fontId="10" fillId="3" borderId="1" xfId="1" applyNumberFormat="1" applyFont="1" applyFill="1" applyBorder="1" applyAlignment="1" applyProtection="1">
      <alignment horizontal="center" vertical="center" shrinkToFit="1"/>
      <protection locked="0"/>
    </xf>
    <xf numFmtId="0" fontId="18" fillId="0" borderId="0" xfId="0" applyFont="1" applyBorder="1" applyAlignment="1">
      <alignment vertical="center" wrapText="1" shrinkToFit="1"/>
    </xf>
    <xf numFmtId="0" fontId="0" fillId="0" borderId="0" xfId="0">
      <alignment vertical="center"/>
    </xf>
    <xf numFmtId="49" fontId="0" fillId="0" borderId="0" xfId="0" applyNumberFormat="1">
      <alignment vertical="center"/>
    </xf>
    <xf numFmtId="49" fontId="27" fillId="3" borderId="6" xfId="0" applyNumberFormat="1" applyFont="1" applyFill="1" applyBorder="1" applyAlignment="1" applyProtection="1">
      <alignment vertical="center" shrinkToFit="1"/>
      <protection locked="0"/>
    </xf>
    <xf numFmtId="49" fontId="27" fillId="3" borderId="0" xfId="0" applyNumberFormat="1" applyFont="1" applyFill="1" applyAlignment="1" applyProtection="1">
      <alignment vertical="center" shrinkToFit="1"/>
      <protection locked="0"/>
    </xf>
    <xf numFmtId="38" fontId="8" fillId="0" borderId="32" xfId="1" applyFont="1" applyBorder="1" applyAlignment="1">
      <alignment vertical="center" shrinkToFit="1"/>
    </xf>
    <xf numFmtId="38" fontId="8" fillId="0" borderId="33" xfId="1" applyFont="1" applyBorder="1" applyAlignment="1">
      <alignment vertical="center" shrinkToFit="1"/>
    </xf>
    <xf numFmtId="0" fontId="8" fillId="3" borderId="24" xfId="0" applyFont="1" applyFill="1" applyBorder="1" applyAlignment="1" applyProtection="1">
      <alignment vertical="center" shrinkToFit="1"/>
      <protection locked="0"/>
    </xf>
    <xf numFmtId="0" fontId="8" fillId="3" borderId="25" xfId="0" applyFont="1" applyFill="1" applyBorder="1" applyAlignment="1" applyProtection="1">
      <alignment vertical="center" shrinkToFit="1"/>
      <protection locked="0"/>
    </xf>
    <xf numFmtId="182" fontId="22" fillId="0" borderId="37" xfId="1" applyNumberFormat="1" applyFont="1" applyBorder="1">
      <alignment vertical="center"/>
    </xf>
    <xf numFmtId="182" fontId="22" fillId="0" borderId="38" xfId="1" applyNumberFormat="1" applyFont="1" applyBorder="1">
      <alignment vertical="center"/>
    </xf>
    <xf numFmtId="38" fontId="8" fillId="0" borderId="10" xfId="1" applyFont="1" applyFill="1" applyBorder="1" applyAlignment="1" applyProtection="1">
      <alignment horizontal="left" vertical="center" shrinkToFit="1"/>
      <protection locked="0"/>
    </xf>
    <xf numFmtId="38" fontId="22" fillId="0" borderId="1" xfId="1" applyFont="1" applyFill="1" applyBorder="1" applyAlignment="1" applyProtection="1">
      <alignment horizontal="left" vertical="center" shrinkToFit="1"/>
      <protection locked="0"/>
    </xf>
    <xf numFmtId="49" fontId="40" fillId="0" borderId="4" xfId="0" applyNumberFormat="1" applyFont="1" applyBorder="1" applyProtection="1">
      <alignment vertical="center"/>
      <protection locked="0"/>
    </xf>
    <xf numFmtId="49" fontId="40" fillId="0" borderId="0" xfId="0" applyNumberFormat="1" applyFont="1">
      <alignment vertical="center"/>
    </xf>
    <xf numFmtId="0" fontId="24" fillId="0" borderId="0" xfId="2" applyFont="1" applyBorder="1" applyAlignment="1" applyProtection="1">
      <alignment horizontal="left" vertical="center" wrapText="1"/>
      <protection locked="0"/>
    </xf>
    <xf numFmtId="0" fontId="24" fillId="0" borderId="0" xfId="2" applyFont="1" applyBorder="1" applyAlignment="1" applyProtection="1">
      <alignment horizontal="left" vertical="center"/>
      <protection locked="0"/>
    </xf>
    <xf numFmtId="181" fontId="10" fillId="0" borderId="0" xfId="0" applyNumberFormat="1" applyFont="1" applyAlignment="1" applyProtection="1">
      <alignment horizontal="center" vertical="center" shrinkToFit="1"/>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398318</xdr:colOff>
      <xdr:row>21</xdr:row>
      <xdr:rowOff>138546</xdr:rowOff>
    </xdr:from>
    <xdr:to>
      <xdr:col>2</xdr:col>
      <xdr:colOff>554182</xdr:colOff>
      <xdr:row>23</xdr:row>
      <xdr:rowOff>103910</xdr:rowOff>
    </xdr:to>
    <xdr:sp macro="" textlink="">
      <xdr:nvSpPr>
        <xdr:cNvPr id="3" name="右矢印 2"/>
        <xdr:cNvSpPr/>
      </xdr:nvSpPr>
      <xdr:spPr>
        <a:xfrm>
          <a:off x="1818409" y="7966364"/>
          <a:ext cx="1073728" cy="6580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40"/>
  <sheetViews>
    <sheetView tabSelected="1" view="pageBreakPreview" zoomScale="55" zoomScaleNormal="55" zoomScaleSheetLayoutView="55" workbookViewId="0">
      <selection activeCell="M16" sqref="M16:O16"/>
    </sheetView>
  </sheetViews>
  <sheetFormatPr defaultRowHeight="18.75"/>
  <cols>
    <col min="1" max="1" width="7.25" style="116" customWidth="1"/>
    <col min="2" max="2" width="40.625" style="116" customWidth="1"/>
    <col min="3" max="3" width="9" style="116" customWidth="1"/>
    <col min="4" max="9" width="9.375" style="116" bestFit="1" customWidth="1"/>
    <col min="10" max="10" width="9.125" style="116" bestFit="1" customWidth="1"/>
    <col min="11" max="11" width="13" style="116" bestFit="1" customWidth="1"/>
    <col min="12" max="12" width="14.125" style="116" customWidth="1"/>
    <col min="13" max="13" width="15.875" style="116" customWidth="1"/>
    <col min="14" max="14" width="13.125" style="116" customWidth="1"/>
    <col min="15" max="15" width="29.125" style="116" customWidth="1"/>
    <col min="16" max="16" width="8.625" style="116" customWidth="1"/>
    <col min="17" max="17" width="7.25" style="116" customWidth="1"/>
    <col min="18" max="16384" width="9" style="116"/>
  </cols>
  <sheetData>
    <row r="1" spans="2:17" ht="42" customHeight="1">
      <c r="B1" s="39" t="s">
        <v>37</v>
      </c>
      <c r="C1" s="39"/>
      <c r="D1" s="151" t="s">
        <v>38</v>
      </c>
      <c r="E1" s="152"/>
      <c r="F1" s="152"/>
      <c r="G1" s="152"/>
      <c r="H1" s="152"/>
      <c r="I1" s="152"/>
      <c r="J1" s="152"/>
      <c r="K1" s="152"/>
      <c r="O1" s="153" t="s">
        <v>39</v>
      </c>
      <c r="P1" s="153"/>
      <c r="Q1" s="153"/>
    </row>
    <row r="2" spans="2:17" ht="35.25">
      <c r="B2" s="15" t="s">
        <v>16</v>
      </c>
      <c r="C2" s="15"/>
      <c r="D2" s="15"/>
      <c r="E2" s="15"/>
      <c r="F2" s="15"/>
      <c r="G2" s="15"/>
      <c r="H2" s="15"/>
      <c r="I2" s="15"/>
      <c r="J2" s="15"/>
      <c r="K2" s="15"/>
      <c r="L2" s="15"/>
      <c r="M2" s="15"/>
      <c r="P2" s="154" t="s">
        <v>80</v>
      </c>
      <c r="Q2" s="154"/>
    </row>
    <row r="3" spans="2:17" ht="16.5" customHeight="1">
      <c r="B3" s="15"/>
      <c r="C3" s="15"/>
      <c r="D3" s="15"/>
      <c r="E3" s="15"/>
      <c r="F3" s="15"/>
      <c r="G3" s="15"/>
      <c r="H3" s="15"/>
      <c r="I3" s="15"/>
      <c r="J3" s="15"/>
      <c r="K3" s="15"/>
      <c r="L3" s="15"/>
      <c r="M3" s="15"/>
      <c r="O3" s="121"/>
      <c r="P3" s="121"/>
    </row>
    <row r="4" spans="2:17" ht="35.25">
      <c r="B4" s="15" t="s">
        <v>31</v>
      </c>
      <c r="C4" s="15"/>
      <c r="D4" s="15"/>
      <c r="E4" s="15"/>
      <c r="F4" s="15"/>
      <c r="G4" s="15"/>
      <c r="H4" s="15"/>
      <c r="I4" s="15"/>
      <c r="J4" s="15"/>
      <c r="K4" s="15"/>
      <c r="L4" s="15"/>
      <c r="M4" s="15"/>
      <c r="O4" s="121"/>
      <c r="P4" s="121"/>
    </row>
    <row r="5" spans="2:17" ht="35.25" customHeight="1">
      <c r="B5" s="143" t="s">
        <v>109</v>
      </c>
      <c r="C5" s="15"/>
      <c r="D5" s="15"/>
      <c r="E5" s="15"/>
      <c r="F5" s="15"/>
      <c r="G5" s="15"/>
      <c r="H5" s="15"/>
      <c r="I5" s="15"/>
      <c r="J5" s="15"/>
      <c r="K5" s="15"/>
      <c r="L5" s="15"/>
      <c r="M5" s="15"/>
      <c r="O5" s="121"/>
      <c r="P5" s="121"/>
    </row>
    <row r="6" spans="2:17" ht="24">
      <c r="B6" s="16"/>
      <c r="C6" s="16"/>
      <c r="D6" s="53"/>
      <c r="E6" s="53"/>
      <c r="F6" s="53"/>
      <c r="G6" s="53"/>
      <c r="H6" s="53"/>
      <c r="I6" s="53"/>
      <c r="J6" s="53"/>
      <c r="K6" s="155" t="s">
        <v>7</v>
      </c>
      <c r="L6" s="157" t="s">
        <v>25</v>
      </c>
      <c r="M6" s="159" t="s">
        <v>8</v>
      </c>
      <c r="N6" s="159"/>
      <c r="O6" s="159"/>
      <c r="P6" s="92"/>
    </row>
    <row r="7" spans="2:17" ht="27.75" customHeight="1" thickBot="1">
      <c r="B7" s="16"/>
      <c r="C7" s="16"/>
      <c r="D7" s="54" t="s">
        <v>0</v>
      </c>
      <c r="E7" s="54" t="s">
        <v>1</v>
      </c>
      <c r="F7" s="54" t="s">
        <v>2</v>
      </c>
      <c r="G7" s="54" t="s">
        <v>3</v>
      </c>
      <c r="H7" s="54" t="s">
        <v>4</v>
      </c>
      <c r="I7" s="137" t="s">
        <v>5</v>
      </c>
      <c r="J7" s="137" t="s">
        <v>6</v>
      </c>
      <c r="K7" s="156"/>
      <c r="L7" s="158"/>
      <c r="M7" s="159"/>
      <c r="N7" s="159"/>
      <c r="O7" s="159"/>
      <c r="P7" s="92"/>
    </row>
    <row r="8" spans="2:17" ht="27.75" customHeight="1" thickTop="1">
      <c r="B8" s="75"/>
      <c r="C8" s="75"/>
      <c r="D8" s="55"/>
      <c r="E8" s="55"/>
      <c r="F8" s="55"/>
      <c r="G8" s="55"/>
      <c r="H8" s="134"/>
      <c r="I8" s="129">
        <v>44652</v>
      </c>
      <c r="J8" s="138">
        <f>I8+1</f>
        <v>44653</v>
      </c>
      <c r="K8" s="136"/>
      <c r="L8" s="56"/>
      <c r="M8" s="146"/>
      <c r="N8" s="146"/>
      <c r="O8" s="146"/>
      <c r="P8" s="93"/>
      <c r="Q8" s="6"/>
    </row>
    <row r="9" spans="2:17" ht="24">
      <c r="B9" s="21" t="s">
        <v>53</v>
      </c>
      <c r="C9" s="54" t="s">
        <v>56</v>
      </c>
      <c r="D9" s="110"/>
      <c r="E9" s="110"/>
      <c r="F9" s="110"/>
      <c r="G9" s="110"/>
      <c r="H9" s="135"/>
      <c r="I9" s="131"/>
      <c r="J9" s="139"/>
      <c r="K9" s="214"/>
      <c r="L9" s="216"/>
      <c r="M9" s="146"/>
      <c r="N9" s="146"/>
      <c r="O9" s="146"/>
      <c r="P9" s="93"/>
      <c r="Q9" s="6" t="str">
        <f>IF(K9&lt;100,IF(OR(L9="100回以上",L9="150回以上"),"エラー。接種回数と回数区分が一致しません",""),IF(K9&lt;150,IF(OR(L9="100回未満",L9="150回以上"),"エラー。接種回数と回数区分が一致しません",""),IF(L9="100回未満","エラー。接種回数と回数区分が一致しません","")))</f>
        <v/>
      </c>
    </row>
    <row r="10" spans="2:17" ht="24.75" thickBot="1">
      <c r="B10" s="21" t="s">
        <v>53</v>
      </c>
      <c r="C10" s="54" t="s">
        <v>57</v>
      </c>
      <c r="D10" s="110"/>
      <c r="E10" s="110"/>
      <c r="F10" s="110"/>
      <c r="G10" s="110"/>
      <c r="H10" s="135"/>
      <c r="I10" s="131"/>
      <c r="J10" s="139"/>
      <c r="K10" s="215"/>
      <c r="L10" s="217"/>
      <c r="M10" s="146"/>
      <c r="N10" s="146"/>
      <c r="O10" s="146"/>
      <c r="P10" s="93"/>
      <c r="Q10" s="6"/>
    </row>
    <row r="11" spans="2:17" ht="24.75" hidden="1" thickBot="1">
      <c r="B11" s="21"/>
      <c r="C11" s="54"/>
      <c r="D11" s="127">
        <f>D9+D10</f>
        <v>0</v>
      </c>
      <c r="E11" s="127">
        <f t="shared" ref="E11:J11" si="0">E9+E10</f>
        <v>0</v>
      </c>
      <c r="F11" s="127">
        <f t="shared" si="0"/>
        <v>0</v>
      </c>
      <c r="G11" s="127">
        <f t="shared" si="0"/>
        <v>0</v>
      </c>
      <c r="H11" s="127">
        <f t="shared" si="0"/>
        <v>0</v>
      </c>
      <c r="I11" s="58">
        <f t="shared" si="0"/>
        <v>0</v>
      </c>
      <c r="J11" s="58">
        <f t="shared" si="0"/>
        <v>0</v>
      </c>
      <c r="K11" s="113"/>
      <c r="L11" s="56"/>
      <c r="M11" s="146"/>
      <c r="N11" s="146"/>
      <c r="O11" s="146"/>
      <c r="P11" s="93"/>
      <c r="Q11" s="6"/>
    </row>
    <row r="12" spans="2:17" ht="25.5" thickTop="1" thickBot="1">
      <c r="B12" s="75"/>
      <c r="C12" s="125"/>
      <c r="D12" s="129">
        <f>J8+1</f>
        <v>44654</v>
      </c>
      <c r="E12" s="130">
        <f>D12+1</f>
        <v>44655</v>
      </c>
      <c r="F12" s="130">
        <f t="shared" ref="F12:I40" si="1">E12+1</f>
        <v>44656</v>
      </c>
      <c r="G12" s="130">
        <f t="shared" si="1"/>
        <v>44657</v>
      </c>
      <c r="H12" s="130">
        <f t="shared" si="1"/>
        <v>44658</v>
      </c>
      <c r="I12" s="55">
        <f t="shared" si="1"/>
        <v>44659</v>
      </c>
      <c r="J12" s="134">
        <f>I12+1</f>
        <v>44660</v>
      </c>
      <c r="K12" s="140"/>
      <c r="L12" s="141"/>
      <c r="M12" s="146"/>
      <c r="N12" s="146"/>
      <c r="O12" s="146"/>
      <c r="P12" s="93"/>
      <c r="Q12" s="6"/>
    </row>
    <row r="13" spans="2:17" ht="24.75" customHeight="1" thickTop="1">
      <c r="B13" s="21" t="s">
        <v>53</v>
      </c>
      <c r="C13" s="126" t="s">
        <v>56</v>
      </c>
      <c r="D13" s="131"/>
      <c r="E13" s="58"/>
      <c r="F13" s="58"/>
      <c r="G13" s="58"/>
      <c r="H13" s="58"/>
      <c r="I13" s="58"/>
      <c r="J13" s="58"/>
      <c r="K13" s="218">
        <f>SUM(I9:J10,D13:J14)</f>
        <v>0</v>
      </c>
      <c r="L13" s="149" t="str">
        <f>IF(K13&lt;100,"100回未満",IF(K13&lt;150,"100回以上","150回以上"))</f>
        <v>100回未満</v>
      </c>
      <c r="M13" s="220"/>
      <c r="N13" s="146"/>
      <c r="O13" s="146"/>
      <c r="P13" s="93"/>
      <c r="Q13" s="6" t="str">
        <f>IF(K13&lt;100,IF(OR(L13="100回以上",L13="150回以上"),"エラー。接種回数と回数区分が一致しません",""),IF(K13&lt;150,IF(OR(L13="100回未満",L13="150回以上"),"エラー。接種回数と回数区分が一致しません",""),IF(L13="100回未満","エラー。接種回数と回数区分が一致しません","")))</f>
        <v/>
      </c>
    </row>
    <row r="14" spans="2:17" ht="24.75" customHeight="1" thickBot="1">
      <c r="B14" s="21" t="s">
        <v>53</v>
      </c>
      <c r="C14" s="126" t="s">
        <v>57</v>
      </c>
      <c r="D14" s="132"/>
      <c r="E14" s="133"/>
      <c r="F14" s="133"/>
      <c r="G14" s="133"/>
      <c r="H14" s="133"/>
      <c r="I14" s="133"/>
      <c r="J14" s="133"/>
      <c r="K14" s="219"/>
      <c r="L14" s="150"/>
      <c r="M14" s="220"/>
      <c r="N14" s="146"/>
      <c r="O14" s="146"/>
      <c r="P14" s="93"/>
      <c r="Q14" s="6"/>
    </row>
    <row r="15" spans="2:17" ht="24.75" hidden="1" thickTop="1">
      <c r="B15" s="21"/>
      <c r="C15" s="54"/>
      <c r="D15" s="128">
        <f>D13+D14</f>
        <v>0</v>
      </c>
      <c r="E15" s="128">
        <f>E13+E14</f>
        <v>0</v>
      </c>
      <c r="F15" s="128">
        <f t="shared" ref="F15:J15" si="2">F13+F14</f>
        <v>0</v>
      </c>
      <c r="G15" s="128">
        <f t="shared" si="2"/>
        <v>0</v>
      </c>
      <c r="H15" s="128">
        <f t="shared" si="2"/>
        <v>0</v>
      </c>
      <c r="I15" s="128">
        <f t="shared" si="2"/>
        <v>0</v>
      </c>
      <c r="J15" s="128">
        <f t="shared" si="2"/>
        <v>0</v>
      </c>
      <c r="K15" s="57"/>
      <c r="L15" s="142"/>
      <c r="M15" s="146"/>
      <c r="N15" s="146"/>
      <c r="O15" s="146"/>
      <c r="P15" s="93"/>
      <c r="Q15" s="6"/>
    </row>
    <row r="16" spans="2:17" ht="24.75" thickTop="1">
      <c r="B16" s="75"/>
      <c r="C16" s="75"/>
      <c r="D16" s="55">
        <f>J12+1</f>
        <v>44661</v>
      </c>
      <c r="E16" s="55">
        <f>D16+1</f>
        <v>44662</v>
      </c>
      <c r="F16" s="55">
        <f t="shared" si="1"/>
        <v>44663</v>
      </c>
      <c r="G16" s="55">
        <f t="shared" si="1"/>
        <v>44664</v>
      </c>
      <c r="H16" s="55">
        <f t="shared" si="1"/>
        <v>44665</v>
      </c>
      <c r="I16" s="55">
        <f t="shared" si="1"/>
        <v>44666</v>
      </c>
      <c r="J16" s="55">
        <f>I16+1</f>
        <v>44667</v>
      </c>
      <c r="K16" s="57"/>
      <c r="L16" s="56"/>
      <c r="M16" s="160"/>
      <c r="N16" s="160"/>
      <c r="O16" s="160"/>
      <c r="P16" s="94"/>
      <c r="Q16" s="6"/>
    </row>
    <row r="17" spans="2:17" ht="24">
      <c r="B17" s="21" t="s">
        <v>53</v>
      </c>
      <c r="C17" s="54" t="s">
        <v>56</v>
      </c>
      <c r="D17" s="58"/>
      <c r="E17" s="58"/>
      <c r="F17" s="58"/>
      <c r="G17" s="58"/>
      <c r="H17" s="58"/>
      <c r="I17" s="58"/>
      <c r="J17" s="58"/>
      <c r="K17" s="147">
        <f>SUM(D17:J18)</f>
        <v>0</v>
      </c>
      <c r="L17" s="149" t="str">
        <f>IF(K17&lt;100,"100回未満",IF(K17&lt;150,"100回以上","150回以上"))</f>
        <v>100回未満</v>
      </c>
      <c r="M17" s="146"/>
      <c r="N17" s="146"/>
      <c r="O17" s="146"/>
      <c r="P17" s="93"/>
      <c r="Q17" s="6" t="str">
        <f>IF(K17&lt;100,IF(OR(L17="100回以上",L17="150回以上"),"エラー。接種回数と回数区分が一致しません",""),IF(K17&lt;150,IF(OR(L17="100回未満",L17="150回以上"),"エラー。接種回数と回数区分が一致しません",""),IF(L17="100回未満","エラー。接種回数と回数区分が一致しません","")))</f>
        <v/>
      </c>
    </row>
    <row r="18" spans="2:17" ht="24">
      <c r="B18" s="21" t="s">
        <v>53</v>
      </c>
      <c r="C18" s="54" t="s">
        <v>57</v>
      </c>
      <c r="D18" s="58"/>
      <c r="E18" s="58"/>
      <c r="F18" s="58"/>
      <c r="G18" s="58"/>
      <c r="H18" s="58"/>
      <c r="I18" s="58"/>
      <c r="J18" s="58"/>
      <c r="K18" s="148"/>
      <c r="L18" s="150"/>
      <c r="M18" s="146"/>
      <c r="N18" s="146"/>
      <c r="O18" s="146"/>
      <c r="P18" s="93"/>
      <c r="Q18" s="6"/>
    </row>
    <row r="19" spans="2:17" ht="24" hidden="1">
      <c r="B19" s="21"/>
      <c r="C19" s="54"/>
      <c r="D19" s="58">
        <f>D17+D18</f>
        <v>0</v>
      </c>
      <c r="E19" s="58">
        <f t="shared" ref="E19:J19" si="3">E17+E18</f>
        <v>0</v>
      </c>
      <c r="F19" s="58">
        <f t="shared" si="3"/>
        <v>0</v>
      </c>
      <c r="G19" s="58">
        <f t="shared" si="3"/>
        <v>0</v>
      </c>
      <c r="H19" s="58">
        <f t="shared" si="3"/>
        <v>0</v>
      </c>
      <c r="I19" s="58">
        <f t="shared" si="3"/>
        <v>0</v>
      </c>
      <c r="J19" s="58">
        <f t="shared" si="3"/>
        <v>0</v>
      </c>
      <c r="K19" s="57"/>
      <c r="L19" s="56"/>
      <c r="M19" s="146"/>
      <c r="N19" s="146"/>
      <c r="O19" s="146"/>
      <c r="P19" s="93"/>
      <c r="Q19" s="6"/>
    </row>
    <row r="20" spans="2:17" ht="24">
      <c r="B20" s="75"/>
      <c r="C20" s="75"/>
      <c r="D20" s="55">
        <f>J16+1</f>
        <v>44668</v>
      </c>
      <c r="E20" s="55">
        <f>D20+1</f>
        <v>44669</v>
      </c>
      <c r="F20" s="55">
        <f t="shared" si="1"/>
        <v>44670</v>
      </c>
      <c r="G20" s="55">
        <f t="shared" si="1"/>
        <v>44671</v>
      </c>
      <c r="H20" s="55">
        <f t="shared" si="1"/>
        <v>44672</v>
      </c>
      <c r="I20" s="55">
        <f t="shared" si="1"/>
        <v>44673</v>
      </c>
      <c r="J20" s="55">
        <f>I20+1</f>
        <v>44674</v>
      </c>
      <c r="K20" s="57"/>
      <c r="L20" s="56"/>
      <c r="M20" s="160"/>
      <c r="N20" s="160"/>
      <c r="O20" s="160"/>
      <c r="P20" s="94"/>
      <c r="Q20" s="6"/>
    </row>
    <row r="21" spans="2:17" ht="24">
      <c r="B21" s="21" t="s">
        <v>53</v>
      </c>
      <c r="C21" s="54" t="s">
        <v>56</v>
      </c>
      <c r="D21" s="58"/>
      <c r="E21" s="58"/>
      <c r="F21" s="58"/>
      <c r="G21" s="58"/>
      <c r="H21" s="58"/>
      <c r="I21" s="58"/>
      <c r="J21" s="58"/>
      <c r="K21" s="147">
        <f>SUM(D21:J22)</f>
        <v>0</v>
      </c>
      <c r="L21" s="149" t="str">
        <f>IF(K21&lt;100,"100回未満",IF(K21&lt;150,"100回以上","150回以上"))</f>
        <v>100回未満</v>
      </c>
      <c r="M21" s="146"/>
      <c r="N21" s="146"/>
      <c r="O21" s="146"/>
      <c r="P21" s="93"/>
      <c r="Q21" s="6" t="str">
        <f>IF(K21&lt;100,IF(OR(L21="100回以上",L21="150回以上"),"エラー。接種回数と回数区分が一致しません",""),IF(K21&lt;150,IF(OR(L21="100回未満",L21="150回以上"),"エラー。接種回数と回数区分が一致しません",""),IF(L21="100回未満","エラー。接種回数と回数区分が一致しません","")))</f>
        <v/>
      </c>
    </row>
    <row r="22" spans="2:17" ht="24">
      <c r="B22" s="21" t="s">
        <v>53</v>
      </c>
      <c r="C22" s="54" t="s">
        <v>57</v>
      </c>
      <c r="D22" s="58"/>
      <c r="E22" s="58"/>
      <c r="F22" s="58"/>
      <c r="G22" s="58"/>
      <c r="H22" s="58"/>
      <c r="I22" s="58"/>
      <c r="J22" s="58"/>
      <c r="K22" s="148"/>
      <c r="L22" s="150"/>
      <c r="M22" s="146"/>
      <c r="N22" s="146"/>
      <c r="O22" s="146"/>
      <c r="P22" s="93"/>
      <c r="Q22" s="6"/>
    </row>
    <row r="23" spans="2:17" ht="24" hidden="1">
      <c r="B23" s="21"/>
      <c r="C23" s="54"/>
      <c r="D23" s="58">
        <f>D21+D22</f>
        <v>0</v>
      </c>
      <c r="E23" s="58">
        <f t="shared" ref="E23:J23" si="4">E21+E22</f>
        <v>0</v>
      </c>
      <c r="F23" s="58">
        <f t="shared" si="4"/>
        <v>0</v>
      </c>
      <c r="G23" s="58">
        <f t="shared" si="4"/>
        <v>0</v>
      </c>
      <c r="H23" s="58">
        <f t="shared" si="4"/>
        <v>0</v>
      </c>
      <c r="I23" s="58">
        <f t="shared" si="4"/>
        <v>0</v>
      </c>
      <c r="J23" s="58">
        <f t="shared" si="4"/>
        <v>0</v>
      </c>
      <c r="K23" s="57"/>
      <c r="L23" s="56"/>
      <c r="M23" s="146"/>
      <c r="N23" s="146"/>
      <c r="O23" s="146"/>
      <c r="P23" s="93"/>
      <c r="Q23" s="6"/>
    </row>
    <row r="24" spans="2:17" ht="24">
      <c r="B24" s="75"/>
      <c r="C24" s="75"/>
      <c r="D24" s="55">
        <f>J20+1</f>
        <v>44675</v>
      </c>
      <c r="E24" s="55">
        <f>D24+1</f>
        <v>44676</v>
      </c>
      <c r="F24" s="55">
        <f t="shared" si="1"/>
        <v>44677</v>
      </c>
      <c r="G24" s="55">
        <f t="shared" si="1"/>
        <v>44678</v>
      </c>
      <c r="H24" s="55">
        <f t="shared" si="1"/>
        <v>44679</v>
      </c>
      <c r="I24" s="55">
        <f t="shared" si="1"/>
        <v>44680</v>
      </c>
      <c r="J24" s="55">
        <f>I24+1</f>
        <v>44681</v>
      </c>
      <c r="K24" s="57"/>
      <c r="L24" s="56"/>
      <c r="M24" s="160"/>
      <c r="N24" s="160"/>
      <c r="O24" s="160"/>
      <c r="P24" s="94"/>
      <c r="Q24" s="6"/>
    </row>
    <row r="25" spans="2:17" ht="24">
      <c r="B25" s="21" t="s">
        <v>53</v>
      </c>
      <c r="C25" s="54" t="s">
        <v>56</v>
      </c>
      <c r="D25" s="58"/>
      <c r="E25" s="58"/>
      <c r="F25" s="58"/>
      <c r="G25" s="58"/>
      <c r="H25" s="58"/>
      <c r="I25" s="58"/>
      <c r="J25" s="58"/>
      <c r="K25" s="147">
        <f>SUM(D25:J26)</f>
        <v>0</v>
      </c>
      <c r="L25" s="149" t="str">
        <f>IF(K25&lt;100,"100回未満",IF(K25&lt;150,"100回以上","150回以上"))</f>
        <v>100回未満</v>
      </c>
      <c r="M25" s="146"/>
      <c r="N25" s="146"/>
      <c r="O25" s="146"/>
      <c r="P25" s="93"/>
      <c r="Q25" s="6" t="str">
        <f>IF(K25&lt;100,IF(OR(L25="100回以上",L25="150回以上"),"エラー。接種回数と回数区分が一致しません",""),IF(K25&lt;150,IF(OR(L25="100回未満",L25="150回以上"),"エラー。接種回数と回数区分が一致しません",""),IF(L25="100回未満","エラー。接種回数と回数区分が一致しません","")))</f>
        <v/>
      </c>
    </row>
    <row r="26" spans="2:17" ht="24">
      <c r="B26" s="21" t="s">
        <v>53</v>
      </c>
      <c r="C26" s="54" t="s">
        <v>57</v>
      </c>
      <c r="D26" s="58"/>
      <c r="E26" s="58"/>
      <c r="F26" s="58"/>
      <c r="G26" s="58"/>
      <c r="H26" s="58"/>
      <c r="I26" s="58"/>
      <c r="J26" s="58"/>
      <c r="K26" s="148"/>
      <c r="L26" s="150"/>
      <c r="M26" s="146"/>
      <c r="N26" s="146"/>
      <c r="O26" s="146"/>
      <c r="P26" s="93"/>
      <c r="Q26" s="6"/>
    </row>
    <row r="27" spans="2:17" ht="24" hidden="1">
      <c r="B27" s="21"/>
      <c r="C27" s="54"/>
      <c r="D27" s="58">
        <f>D25+D26</f>
        <v>0</v>
      </c>
      <c r="E27" s="58">
        <f t="shared" ref="E27:J27" si="5">E25+E26</f>
        <v>0</v>
      </c>
      <c r="F27" s="58">
        <f t="shared" si="5"/>
        <v>0</v>
      </c>
      <c r="G27" s="58">
        <f t="shared" si="5"/>
        <v>0</v>
      </c>
      <c r="H27" s="58">
        <f t="shared" si="5"/>
        <v>0</v>
      </c>
      <c r="I27" s="58">
        <f t="shared" si="5"/>
        <v>0</v>
      </c>
      <c r="J27" s="58">
        <f t="shared" si="5"/>
        <v>0</v>
      </c>
      <c r="K27" s="57"/>
      <c r="L27" s="56"/>
      <c r="M27" s="146"/>
      <c r="N27" s="146"/>
      <c r="O27" s="146"/>
      <c r="P27" s="93"/>
      <c r="Q27" s="6"/>
    </row>
    <row r="28" spans="2:17" ht="24">
      <c r="B28" s="75"/>
      <c r="C28" s="75"/>
      <c r="D28" s="55">
        <f>J24+1</f>
        <v>44682</v>
      </c>
      <c r="E28" s="55">
        <f>D28+1</f>
        <v>44683</v>
      </c>
      <c r="F28" s="55">
        <f t="shared" si="1"/>
        <v>44684</v>
      </c>
      <c r="G28" s="55">
        <f t="shared" si="1"/>
        <v>44685</v>
      </c>
      <c r="H28" s="55">
        <f t="shared" si="1"/>
        <v>44686</v>
      </c>
      <c r="I28" s="55">
        <f t="shared" si="1"/>
        <v>44687</v>
      </c>
      <c r="J28" s="55">
        <f>I28+1</f>
        <v>44688</v>
      </c>
      <c r="K28" s="57"/>
      <c r="L28" s="56"/>
      <c r="M28" s="160"/>
      <c r="N28" s="160"/>
      <c r="O28" s="160"/>
      <c r="P28" s="94"/>
      <c r="Q28" s="6"/>
    </row>
    <row r="29" spans="2:17" ht="24">
      <c r="B29" s="21" t="s">
        <v>53</v>
      </c>
      <c r="C29" s="54" t="s">
        <v>56</v>
      </c>
      <c r="D29" s="58"/>
      <c r="E29" s="58"/>
      <c r="F29" s="58"/>
      <c r="G29" s="58"/>
      <c r="H29" s="58"/>
      <c r="I29" s="58"/>
      <c r="J29" s="58"/>
      <c r="K29" s="147">
        <f>SUM(D29:J30)</f>
        <v>0</v>
      </c>
      <c r="L29" s="149" t="str">
        <f>IF(K29&lt;100,"100回未満",IF(K29&lt;150,"100回以上","150回以上"))</f>
        <v>100回未満</v>
      </c>
      <c r="M29" s="221"/>
      <c r="N29" s="221"/>
      <c r="O29" s="221"/>
      <c r="P29" s="93"/>
      <c r="Q29" s="6" t="str">
        <f>IF(K29&lt;100,IF(OR(L29="100回以上",L29="150回以上"),"エラー。接種回数と回数区分が一致しません",""),IF(K29&lt;150,IF(OR(L29="100回未満",L29="150回以上"),"エラー。接種回数と回数区分が一致しません",""),IF(L29="100回未満","エラー。接種回数と回数区分が一致しません","")))</f>
        <v/>
      </c>
    </row>
    <row r="30" spans="2:17" ht="24">
      <c r="B30" s="21" t="s">
        <v>53</v>
      </c>
      <c r="C30" s="54" t="s">
        <v>57</v>
      </c>
      <c r="D30" s="58"/>
      <c r="E30" s="58"/>
      <c r="F30" s="58"/>
      <c r="G30" s="58"/>
      <c r="H30" s="58"/>
      <c r="I30" s="58"/>
      <c r="J30" s="58"/>
      <c r="K30" s="148"/>
      <c r="L30" s="150"/>
      <c r="M30" s="146"/>
      <c r="N30" s="146"/>
      <c r="O30" s="146"/>
      <c r="P30" s="93"/>
      <c r="Q30" s="6"/>
    </row>
    <row r="31" spans="2:17" ht="24" hidden="1">
      <c r="B31" s="21"/>
      <c r="C31" s="54"/>
      <c r="D31" s="58">
        <f>D29+D30</f>
        <v>0</v>
      </c>
      <c r="E31" s="58">
        <f t="shared" ref="E31:J31" si="6">E29+E30</f>
        <v>0</v>
      </c>
      <c r="F31" s="58">
        <f t="shared" si="6"/>
        <v>0</v>
      </c>
      <c r="G31" s="58">
        <f t="shared" si="6"/>
        <v>0</v>
      </c>
      <c r="H31" s="58">
        <f t="shared" si="6"/>
        <v>0</v>
      </c>
      <c r="I31" s="58">
        <f t="shared" si="6"/>
        <v>0</v>
      </c>
      <c r="J31" s="58">
        <f t="shared" si="6"/>
        <v>0</v>
      </c>
      <c r="K31" s="57"/>
      <c r="L31" s="56"/>
      <c r="M31" s="146"/>
      <c r="N31" s="146"/>
      <c r="O31" s="146"/>
      <c r="P31" s="93"/>
      <c r="Q31" s="6"/>
    </row>
    <row r="32" spans="2:17" ht="24">
      <c r="B32" s="75"/>
      <c r="C32" s="75"/>
      <c r="D32" s="55">
        <f>J28+1</f>
        <v>44689</v>
      </c>
      <c r="E32" s="55">
        <f>D32+1</f>
        <v>44690</v>
      </c>
      <c r="F32" s="55">
        <f t="shared" si="1"/>
        <v>44691</v>
      </c>
      <c r="G32" s="55">
        <f t="shared" si="1"/>
        <v>44692</v>
      </c>
      <c r="H32" s="55">
        <f t="shared" si="1"/>
        <v>44693</v>
      </c>
      <c r="I32" s="55">
        <f t="shared" si="1"/>
        <v>44694</v>
      </c>
      <c r="J32" s="55">
        <f>I32+1</f>
        <v>44695</v>
      </c>
      <c r="K32" s="114"/>
      <c r="L32" s="56"/>
      <c r="M32" s="160"/>
      <c r="N32" s="160"/>
      <c r="O32" s="160"/>
      <c r="P32" s="94"/>
      <c r="Q32" s="6"/>
    </row>
    <row r="33" spans="2:17" ht="24">
      <c r="B33" s="21" t="s">
        <v>53</v>
      </c>
      <c r="C33" s="54" t="s">
        <v>56</v>
      </c>
      <c r="D33" s="58"/>
      <c r="E33" s="58"/>
      <c r="F33" s="58"/>
      <c r="G33" s="58"/>
      <c r="H33" s="58"/>
      <c r="I33" s="58"/>
      <c r="J33" s="58"/>
      <c r="K33" s="147">
        <f>SUM(D33:J34)</f>
        <v>0</v>
      </c>
      <c r="L33" s="149" t="str">
        <f>IF(K33&lt;100,"100回未満",IF(K33&lt;150,"100回以上","150回以上"))</f>
        <v>100回未満</v>
      </c>
      <c r="M33" s="146"/>
      <c r="N33" s="146"/>
      <c r="O33" s="146"/>
      <c r="P33" s="93"/>
      <c r="Q33" s="6" t="str">
        <f>IF(K33&lt;100,IF(OR(L33="100回以上",L33="150回以上"),"エラー。接種回数と回数区分が一致しません",""),IF(K33&lt;150,IF(OR(L33="100回未満",L33="150回以上"),"エラー。接種回数と回数区分が一致しません",""),IF(L33="100回未満","エラー。接種回数と回数区分が一致しません","")))</f>
        <v/>
      </c>
    </row>
    <row r="34" spans="2:17" ht="24">
      <c r="B34" s="21" t="s">
        <v>53</v>
      </c>
      <c r="C34" s="54" t="s">
        <v>57</v>
      </c>
      <c r="D34" s="58"/>
      <c r="E34" s="58"/>
      <c r="F34" s="58"/>
      <c r="G34" s="58"/>
      <c r="H34" s="58"/>
      <c r="I34" s="58"/>
      <c r="J34" s="58"/>
      <c r="K34" s="148"/>
      <c r="L34" s="150"/>
      <c r="M34" s="146"/>
      <c r="N34" s="146"/>
      <c r="O34" s="146"/>
      <c r="P34" s="93"/>
      <c r="Q34" s="6"/>
    </row>
    <row r="35" spans="2:17" ht="24" hidden="1">
      <c r="B35" s="21"/>
      <c r="C35" s="54"/>
      <c r="D35" s="58">
        <f>D33+D34</f>
        <v>0</v>
      </c>
      <c r="E35" s="58">
        <f t="shared" ref="E35:J35" si="7">E33+E34</f>
        <v>0</v>
      </c>
      <c r="F35" s="58">
        <f t="shared" si="7"/>
        <v>0</v>
      </c>
      <c r="G35" s="58">
        <f t="shared" si="7"/>
        <v>0</v>
      </c>
      <c r="H35" s="58">
        <f t="shared" si="7"/>
        <v>0</v>
      </c>
      <c r="I35" s="58">
        <f t="shared" si="7"/>
        <v>0</v>
      </c>
      <c r="J35" s="58">
        <f t="shared" si="7"/>
        <v>0</v>
      </c>
      <c r="K35" s="57"/>
      <c r="L35" s="56"/>
      <c r="M35" s="146"/>
      <c r="N35" s="146"/>
      <c r="O35" s="146"/>
      <c r="P35" s="93"/>
      <c r="Q35" s="6"/>
    </row>
    <row r="36" spans="2:17" ht="24">
      <c r="B36" s="75"/>
      <c r="C36" s="75"/>
      <c r="D36" s="55">
        <f>J32+1</f>
        <v>44696</v>
      </c>
      <c r="E36" s="55">
        <f>D36+1</f>
        <v>44697</v>
      </c>
      <c r="F36" s="55">
        <f t="shared" si="1"/>
        <v>44698</v>
      </c>
      <c r="G36" s="55">
        <f t="shared" si="1"/>
        <v>44699</v>
      </c>
      <c r="H36" s="55">
        <f t="shared" si="1"/>
        <v>44700</v>
      </c>
      <c r="I36" s="55">
        <f t="shared" si="1"/>
        <v>44701</v>
      </c>
      <c r="J36" s="55">
        <f>I36+1</f>
        <v>44702</v>
      </c>
      <c r="K36" s="57"/>
      <c r="L36" s="56"/>
      <c r="M36" s="160"/>
      <c r="N36" s="160"/>
      <c r="O36" s="160"/>
      <c r="P36" s="94"/>
      <c r="Q36" s="6"/>
    </row>
    <row r="37" spans="2:17" ht="24">
      <c r="B37" s="21" t="s">
        <v>53</v>
      </c>
      <c r="C37" s="54" t="s">
        <v>56</v>
      </c>
      <c r="D37" s="58"/>
      <c r="E37" s="58"/>
      <c r="F37" s="58"/>
      <c r="G37" s="58"/>
      <c r="H37" s="58"/>
      <c r="I37" s="58"/>
      <c r="J37" s="58"/>
      <c r="K37" s="147">
        <f>SUM(D37:J38)</f>
        <v>0</v>
      </c>
      <c r="L37" s="149" t="str">
        <f>IF(K37&lt;100,"100回未満",IF(K37&lt;150,"100回以上","150回以上"))</f>
        <v>100回未満</v>
      </c>
      <c r="M37" s="146"/>
      <c r="N37" s="146"/>
      <c r="O37" s="146"/>
      <c r="P37" s="93"/>
      <c r="Q37" s="6" t="str">
        <f>IF(K37&lt;100,IF(OR(L37="100回以上",L37="150回以上"),"エラー。接種回数と回数区分が一致しません",""),IF(K37&lt;150,IF(OR(L37="100回未満",L37="150回以上"),"エラー。接種回数と回数区分が一致しません",""),IF(L37="100回未満","エラー。接種回数と回数区分が一致しません","")))</f>
        <v/>
      </c>
    </row>
    <row r="38" spans="2:17" ht="24">
      <c r="B38" s="21" t="s">
        <v>53</v>
      </c>
      <c r="C38" s="54" t="s">
        <v>57</v>
      </c>
      <c r="D38" s="58"/>
      <c r="E38" s="58"/>
      <c r="F38" s="58"/>
      <c r="G38" s="58"/>
      <c r="H38" s="58"/>
      <c r="I38" s="58"/>
      <c r="J38" s="58"/>
      <c r="K38" s="148"/>
      <c r="L38" s="150"/>
      <c r="M38" s="146"/>
      <c r="N38" s="146"/>
      <c r="O38" s="146"/>
      <c r="P38" s="93"/>
      <c r="Q38" s="6"/>
    </row>
    <row r="39" spans="2:17" ht="24" hidden="1">
      <c r="B39" s="21"/>
      <c r="C39" s="54"/>
      <c r="D39" s="58">
        <f>D37+D38</f>
        <v>0</v>
      </c>
      <c r="E39" s="58">
        <f t="shared" ref="E39:J39" si="8">E37+E38</f>
        <v>0</v>
      </c>
      <c r="F39" s="58">
        <f t="shared" si="8"/>
        <v>0</v>
      </c>
      <c r="G39" s="58">
        <f t="shared" si="8"/>
        <v>0</v>
      </c>
      <c r="H39" s="58">
        <f t="shared" si="8"/>
        <v>0</v>
      </c>
      <c r="I39" s="58">
        <f t="shared" si="8"/>
        <v>0</v>
      </c>
      <c r="J39" s="58">
        <f t="shared" si="8"/>
        <v>0</v>
      </c>
      <c r="K39" s="57"/>
      <c r="L39" s="56"/>
      <c r="M39" s="146"/>
      <c r="N39" s="146"/>
      <c r="O39" s="146"/>
      <c r="P39" s="93"/>
      <c r="Q39" s="6"/>
    </row>
    <row r="40" spans="2:17" ht="24">
      <c r="B40" s="75"/>
      <c r="C40" s="75"/>
      <c r="D40" s="55">
        <f>J36+1</f>
        <v>44703</v>
      </c>
      <c r="E40" s="55">
        <f>D40+1</f>
        <v>44704</v>
      </c>
      <c r="F40" s="55">
        <f t="shared" si="1"/>
        <v>44705</v>
      </c>
      <c r="G40" s="55">
        <f t="shared" si="1"/>
        <v>44706</v>
      </c>
      <c r="H40" s="55">
        <f t="shared" si="1"/>
        <v>44707</v>
      </c>
      <c r="I40" s="55">
        <f t="shared" si="1"/>
        <v>44708</v>
      </c>
      <c r="J40" s="55">
        <f>I40+1</f>
        <v>44709</v>
      </c>
      <c r="K40" s="57"/>
      <c r="L40" s="56"/>
      <c r="M40" s="160"/>
      <c r="N40" s="160"/>
      <c r="O40" s="160"/>
      <c r="P40" s="94"/>
      <c r="Q40" s="6"/>
    </row>
    <row r="41" spans="2:17" ht="24">
      <c r="B41" s="21" t="s">
        <v>53</v>
      </c>
      <c r="C41" s="54" t="s">
        <v>56</v>
      </c>
      <c r="D41" s="58"/>
      <c r="E41" s="58"/>
      <c r="F41" s="58"/>
      <c r="G41" s="58"/>
      <c r="H41" s="58"/>
      <c r="I41" s="58"/>
      <c r="J41" s="58"/>
      <c r="K41" s="147">
        <f>SUM(D41:J42)</f>
        <v>0</v>
      </c>
      <c r="L41" s="149" t="str">
        <f>IF(K41&lt;100,"100回未満",IF(K41&lt;150,"100回以上","150回以上"))</f>
        <v>100回未満</v>
      </c>
      <c r="M41" s="146"/>
      <c r="N41" s="146"/>
      <c r="O41" s="146"/>
      <c r="P41" s="93"/>
      <c r="Q41" s="6" t="str">
        <f>IF(K41&lt;100,IF(OR(L41="100回以上",L41="150回以上"),"エラー。接種回数と回数区分が一致しません",""),IF(K41&lt;150,IF(OR(L41="100回未満",L41="150回以上"),"エラー。接種回数と回数区分が一致しません",""),IF(L41="100回未満","エラー。接種回数と回数区分が一致しません","")))</f>
        <v/>
      </c>
    </row>
    <row r="42" spans="2:17" ht="24">
      <c r="B42" s="21" t="s">
        <v>53</v>
      </c>
      <c r="C42" s="54" t="s">
        <v>57</v>
      </c>
      <c r="D42" s="58"/>
      <c r="E42" s="58"/>
      <c r="F42" s="58"/>
      <c r="G42" s="58"/>
      <c r="H42" s="58"/>
      <c r="I42" s="58"/>
      <c r="J42" s="58"/>
      <c r="K42" s="148"/>
      <c r="L42" s="150"/>
      <c r="M42" s="146"/>
      <c r="N42" s="146"/>
      <c r="O42" s="146"/>
      <c r="P42" s="93"/>
      <c r="Q42" s="6"/>
    </row>
    <row r="43" spans="2:17" ht="24" hidden="1">
      <c r="B43" s="21"/>
      <c r="C43" s="54"/>
      <c r="D43" s="58">
        <f>D41+D42</f>
        <v>0</v>
      </c>
      <c r="E43" s="58">
        <f t="shared" ref="E43:J43" si="9">E41+E42</f>
        <v>0</v>
      </c>
      <c r="F43" s="58">
        <f t="shared" si="9"/>
        <v>0</v>
      </c>
      <c r="G43" s="58">
        <f t="shared" si="9"/>
        <v>0</v>
      </c>
      <c r="H43" s="58">
        <f t="shared" si="9"/>
        <v>0</v>
      </c>
      <c r="I43" s="58">
        <f t="shared" si="9"/>
        <v>0</v>
      </c>
      <c r="J43" s="58">
        <f t="shared" si="9"/>
        <v>0</v>
      </c>
      <c r="K43" s="57"/>
      <c r="L43" s="56"/>
      <c r="M43" s="146"/>
      <c r="N43" s="146"/>
      <c r="O43" s="146"/>
      <c r="P43" s="93"/>
      <c r="Q43" s="6"/>
    </row>
    <row r="44" spans="2:17" ht="24">
      <c r="B44" s="75"/>
      <c r="C44" s="75"/>
      <c r="D44" s="55">
        <f>J40+1</f>
        <v>44710</v>
      </c>
      <c r="E44" s="55">
        <f>D44+1</f>
        <v>44711</v>
      </c>
      <c r="F44" s="55">
        <f t="shared" ref="F44:I44" si="10">E44+1</f>
        <v>44712</v>
      </c>
      <c r="G44" s="55">
        <f t="shared" si="10"/>
        <v>44713</v>
      </c>
      <c r="H44" s="55">
        <f t="shared" si="10"/>
        <v>44714</v>
      </c>
      <c r="I44" s="55">
        <f t="shared" si="10"/>
        <v>44715</v>
      </c>
      <c r="J44" s="55">
        <f>I44+1</f>
        <v>44716</v>
      </c>
      <c r="K44" s="57"/>
      <c r="L44" s="56"/>
      <c r="M44" s="160"/>
      <c r="N44" s="160"/>
      <c r="O44" s="160"/>
      <c r="P44" s="94"/>
      <c r="Q44" s="6"/>
    </row>
    <row r="45" spans="2:17" ht="24">
      <c r="B45" s="21" t="s">
        <v>53</v>
      </c>
      <c r="C45" s="54" t="s">
        <v>56</v>
      </c>
      <c r="D45" s="58"/>
      <c r="E45" s="58"/>
      <c r="F45" s="58"/>
      <c r="G45" s="58"/>
      <c r="H45" s="58"/>
      <c r="I45" s="58"/>
      <c r="J45" s="58"/>
      <c r="K45" s="147">
        <f>SUM(D45:J46)</f>
        <v>0</v>
      </c>
      <c r="L45" s="149" t="str">
        <f>IF(K45&lt;100,"100回未満",IF(K45&lt;150,"100回以上","150回以上"))</f>
        <v>100回未満</v>
      </c>
      <c r="M45" s="146"/>
      <c r="N45" s="146"/>
      <c r="O45" s="146"/>
      <c r="P45" s="93"/>
      <c r="Q45" s="6" t="str">
        <f>IF(K45&lt;100,IF(OR(L45="100回以上",L45="150回以上"),"エラー。接種回数と回数区分が一致しません",""),IF(K45&lt;150,IF(OR(L45="100回未満",L45="150回以上"),"エラー。接種回数と回数区分が一致しません",""),IF(L45="100回未満","エラー。接種回数と回数区分が一致しません","")))</f>
        <v/>
      </c>
    </row>
    <row r="46" spans="2:17" ht="24">
      <c r="B46" s="21" t="s">
        <v>53</v>
      </c>
      <c r="C46" s="54" t="s">
        <v>57</v>
      </c>
      <c r="D46" s="58"/>
      <c r="E46" s="58"/>
      <c r="F46" s="58"/>
      <c r="G46" s="58"/>
      <c r="H46" s="58"/>
      <c r="I46" s="58"/>
      <c r="J46" s="58"/>
      <c r="K46" s="148"/>
      <c r="L46" s="150"/>
      <c r="M46" s="146"/>
      <c r="N46" s="146"/>
      <c r="O46" s="146"/>
      <c r="P46" s="93"/>
      <c r="Q46" s="6"/>
    </row>
    <row r="47" spans="2:17" ht="24" hidden="1">
      <c r="B47" s="21"/>
      <c r="C47" s="54"/>
      <c r="D47" s="58">
        <f>D45+D46</f>
        <v>0</v>
      </c>
      <c r="E47" s="58">
        <f t="shared" ref="E47:J47" si="11">E45+E46</f>
        <v>0</v>
      </c>
      <c r="F47" s="58">
        <f t="shared" si="11"/>
        <v>0</v>
      </c>
      <c r="G47" s="58">
        <f t="shared" si="11"/>
        <v>0</v>
      </c>
      <c r="H47" s="58">
        <f t="shared" si="11"/>
        <v>0</v>
      </c>
      <c r="I47" s="58">
        <f t="shared" si="11"/>
        <v>0</v>
      </c>
      <c r="J47" s="58">
        <f t="shared" si="11"/>
        <v>0</v>
      </c>
      <c r="K47" s="57"/>
      <c r="L47" s="56"/>
      <c r="M47" s="146"/>
      <c r="N47" s="146"/>
      <c r="O47" s="146"/>
      <c r="P47" s="93"/>
      <c r="Q47" s="6"/>
    </row>
    <row r="48" spans="2:17" ht="31.5" customHeight="1">
      <c r="B48" s="16"/>
      <c r="C48" s="16"/>
      <c r="D48" s="16"/>
      <c r="E48" s="16"/>
      <c r="L48" s="16"/>
      <c r="M48" s="16"/>
      <c r="N48" s="16"/>
      <c r="O48" s="6"/>
      <c r="P48" s="6"/>
    </row>
    <row r="49" spans="2:17" ht="30.75" customHeight="1">
      <c r="B49" s="16"/>
      <c r="C49" s="16"/>
      <c r="D49" s="16"/>
      <c r="F49" s="161" t="s">
        <v>112</v>
      </c>
      <c r="G49" s="161"/>
      <c r="H49" s="161"/>
      <c r="I49" s="161"/>
      <c r="J49" s="161"/>
      <c r="K49" s="124">
        <f>SUM(K9,K13,K17,K21,K25,K29,K33,K37,K41,K45)</f>
        <v>0</v>
      </c>
      <c r="O49" s="6"/>
      <c r="P49" s="6"/>
    </row>
    <row r="50" spans="2:17" ht="31.5" customHeight="1">
      <c r="B50" s="16"/>
      <c r="C50" s="16"/>
      <c r="D50" s="16"/>
      <c r="E50" s="16"/>
      <c r="L50" s="16"/>
      <c r="M50" s="16"/>
      <c r="N50" s="16"/>
      <c r="O50" s="6"/>
      <c r="P50" s="6"/>
    </row>
    <row r="51" spans="2:17" ht="44.25" customHeight="1">
      <c r="B51" s="39" t="s">
        <v>37</v>
      </c>
      <c r="C51" s="39"/>
      <c r="D51" s="162" t="str">
        <f>D1&amp;"     "</f>
        <v xml:space="preserve">○○クリニック（又は△△法人□□クリニック）     </v>
      </c>
      <c r="E51" s="163"/>
      <c r="F51" s="163"/>
      <c r="G51" s="163"/>
      <c r="H51" s="163"/>
      <c r="I51" s="163"/>
      <c r="J51" s="163"/>
      <c r="K51" s="163"/>
      <c r="L51" s="16"/>
      <c r="M51" s="16"/>
      <c r="N51" s="16"/>
      <c r="P51" s="154" t="s">
        <v>81</v>
      </c>
      <c r="Q51" s="154"/>
    </row>
    <row r="52" spans="2:17" ht="32.25" customHeight="1">
      <c r="B52" s="35" t="s">
        <v>82</v>
      </c>
      <c r="C52" s="35"/>
      <c r="D52" s="22"/>
      <c r="E52" s="22"/>
      <c r="F52" s="22"/>
      <c r="G52" s="22"/>
      <c r="H52" s="22"/>
      <c r="I52" s="22"/>
      <c r="J52" s="22"/>
      <c r="K52" s="22"/>
      <c r="L52" s="22"/>
      <c r="M52" s="22"/>
      <c r="O52" s="22"/>
      <c r="P52" s="22"/>
    </row>
    <row r="53" spans="2:17" ht="38.25" customHeight="1" thickBot="1">
      <c r="B53" s="35"/>
      <c r="C53" s="35"/>
      <c r="D53" s="22"/>
      <c r="E53" s="22"/>
      <c r="F53" s="22"/>
      <c r="G53" s="22"/>
      <c r="H53" s="22"/>
      <c r="I53" s="22"/>
      <c r="J53" s="22"/>
      <c r="K53" s="22"/>
      <c r="L53" s="22"/>
      <c r="M53" s="22"/>
      <c r="O53" s="22"/>
      <c r="P53" s="22"/>
    </row>
    <row r="54" spans="2:17" ht="42" customHeight="1" thickBot="1">
      <c r="B54" s="72" t="s">
        <v>58</v>
      </c>
      <c r="C54" s="35"/>
      <c r="D54" s="22"/>
      <c r="E54" s="22"/>
      <c r="F54" s="22"/>
      <c r="G54" s="22"/>
      <c r="H54" s="22"/>
      <c r="I54" s="22"/>
      <c r="J54" s="22"/>
      <c r="K54" s="22"/>
      <c r="L54" s="22"/>
      <c r="M54" s="22"/>
      <c r="O54" s="22"/>
      <c r="P54" s="76"/>
    </row>
    <row r="55" spans="2:17" ht="42" customHeight="1" thickBot="1">
      <c r="B55" s="35"/>
      <c r="C55" s="35"/>
      <c r="D55" s="22"/>
      <c r="E55" s="22"/>
      <c r="F55" s="22"/>
      <c r="G55" s="22"/>
      <c r="H55" s="22"/>
      <c r="I55" s="22"/>
      <c r="J55" s="22"/>
      <c r="K55" s="22"/>
      <c r="L55" s="22"/>
      <c r="M55" s="22"/>
      <c r="O55" s="22"/>
      <c r="P55" s="22"/>
      <c r="Q55" s="73"/>
    </row>
    <row r="56" spans="2:17" ht="42" customHeight="1" thickBot="1">
      <c r="B56" s="35" t="s">
        <v>59</v>
      </c>
      <c r="C56" s="35"/>
      <c r="D56" s="22"/>
      <c r="E56" s="22"/>
      <c r="G56" s="35"/>
      <c r="I56" s="35" t="s">
        <v>60</v>
      </c>
      <c r="K56" s="77"/>
      <c r="L56" s="35" t="s">
        <v>61</v>
      </c>
      <c r="O56" s="22"/>
      <c r="P56" s="22"/>
      <c r="Q56" s="73"/>
    </row>
    <row r="57" spans="2:17" ht="20.25" customHeight="1" thickBot="1">
      <c r="B57" s="35"/>
      <c r="C57" s="35"/>
      <c r="D57" s="22"/>
      <c r="E57" s="22"/>
      <c r="G57" s="35"/>
      <c r="I57" s="22"/>
      <c r="J57" s="22"/>
      <c r="K57" s="22"/>
      <c r="L57" s="22"/>
      <c r="O57" s="22"/>
      <c r="P57" s="22"/>
    </row>
    <row r="58" spans="2:17" ht="42" customHeight="1" thickBot="1">
      <c r="B58" s="35" t="s">
        <v>62</v>
      </c>
      <c r="C58" s="77"/>
      <c r="D58" s="73"/>
      <c r="E58" s="22"/>
      <c r="F58" s="22"/>
      <c r="G58" s="22"/>
      <c r="H58" s="22"/>
      <c r="I58" s="22"/>
      <c r="J58" s="22"/>
      <c r="K58" s="22"/>
      <c r="L58" s="22"/>
      <c r="O58" s="22"/>
      <c r="P58" s="22"/>
    </row>
    <row r="59" spans="2:17" ht="20.25" customHeight="1" thickBot="1">
      <c r="B59" s="35"/>
      <c r="C59" s="35"/>
      <c r="D59" s="73"/>
      <c r="E59" s="22"/>
      <c r="F59" s="22"/>
      <c r="G59" s="22"/>
      <c r="H59" s="22"/>
      <c r="I59" s="22"/>
      <c r="J59" s="22"/>
      <c r="K59" s="22"/>
      <c r="L59" s="22"/>
      <c r="O59" s="22"/>
      <c r="P59" s="22"/>
    </row>
    <row r="60" spans="2:17" ht="42" customHeight="1" thickBot="1">
      <c r="B60" s="35" t="s">
        <v>63</v>
      </c>
      <c r="C60" s="35"/>
      <c r="D60" s="22"/>
      <c r="E60" s="22"/>
      <c r="F60" s="22"/>
      <c r="G60" s="22"/>
      <c r="H60" s="22"/>
      <c r="I60" s="35" t="s">
        <v>60</v>
      </c>
      <c r="K60" s="77"/>
      <c r="L60" s="35" t="s">
        <v>64</v>
      </c>
      <c r="O60" s="22"/>
      <c r="P60" s="22"/>
      <c r="Q60" s="73"/>
    </row>
    <row r="61" spans="2:17" ht="20.25" customHeight="1" thickBot="1">
      <c r="B61" s="35"/>
      <c r="C61" s="35"/>
      <c r="D61" s="22"/>
      <c r="E61" s="22"/>
      <c r="G61" s="35"/>
      <c r="I61" s="35"/>
      <c r="J61" s="22"/>
      <c r="K61" s="22"/>
      <c r="L61" s="22"/>
      <c r="M61" s="22"/>
      <c r="O61" s="22"/>
      <c r="P61" s="22"/>
    </row>
    <row r="62" spans="2:17" ht="42" customHeight="1" thickBot="1">
      <c r="B62" s="35" t="s">
        <v>62</v>
      </c>
      <c r="C62" s="77"/>
      <c r="D62" s="73"/>
      <c r="E62" s="22"/>
      <c r="F62" s="22"/>
      <c r="G62" s="22"/>
      <c r="H62" s="22"/>
      <c r="I62" s="22"/>
      <c r="J62" s="22"/>
      <c r="K62" s="22"/>
      <c r="L62" s="22"/>
      <c r="M62" s="22"/>
      <c r="O62" s="22"/>
      <c r="P62" s="22"/>
    </row>
    <row r="63" spans="2:17" ht="20.25" customHeight="1" thickBot="1">
      <c r="B63" s="35"/>
      <c r="C63" s="35"/>
      <c r="D63" s="73"/>
      <c r="E63" s="22"/>
      <c r="F63" s="22"/>
      <c r="G63" s="22"/>
      <c r="H63" s="22"/>
      <c r="I63" s="22"/>
      <c r="J63" s="22"/>
      <c r="K63" s="22"/>
      <c r="L63" s="22"/>
      <c r="M63" s="22"/>
      <c r="O63" s="22"/>
      <c r="P63" s="22"/>
    </row>
    <row r="64" spans="2:17" ht="42" customHeight="1" thickBot="1">
      <c r="B64" s="35" t="s">
        <v>65</v>
      </c>
      <c r="C64" s="35"/>
      <c r="D64" s="22"/>
      <c r="E64" s="22"/>
      <c r="F64" s="22"/>
      <c r="G64" s="22"/>
      <c r="H64" s="22"/>
      <c r="I64" s="22"/>
      <c r="J64" s="22"/>
      <c r="K64" s="22"/>
      <c r="L64" s="22"/>
      <c r="M64" s="35" t="s">
        <v>66</v>
      </c>
      <c r="P64" s="77"/>
    </row>
    <row r="65" spans="2:18" ht="42" customHeight="1">
      <c r="B65" s="35" t="s">
        <v>67</v>
      </c>
      <c r="C65" s="35"/>
      <c r="D65" s="22"/>
      <c r="E65" s="22"/>
      <c r="F65" s="22"/>
      <c r="G65" s="22"/>
      <c r="H65" s="22"/>
      <c r="I65" s="22"/>
      <c r="J65" s="22"/>
      <c r="K65" s="22"/>
      <c r="L65" s="22"/>
      <c r="M65" s="22"/>
      <c r="O65" s="22"/>
      <c r="P65" s="22"/>
    </row>
    <row r="66" spans="2:18" ht="42" customHeight="1">
      <c r="B66" s="35" t="s">
        <v>68</v>
      </c>
      <c r="C66" s="35"/>
      <c r="D66" s="22"/>
      <c r="E66" s="22"/>
      <c r="F66" s="22"/>
      <c r="G66" s="22"/>
      <c r="H66" s="22"/>
      <c r="I66" s="22"/>
      <c r="J66" s="22"/>
      <c r="K66" s="22"/>
      <c r="L66" s="22"/>
      <c r="M66" s="22"/>
      <c r="O66" s="22"/>
      <c r="P66" s="22"/>
    </row>
    <row r="67" spans="2:18" ht="42" customHeight="1">
      <c r="B67" s="35"/>
      <c r="C67" s="35"/>
      <c r="D67" s="22"/>
      <c r="E67" s="22"/>
      <c r="F67" s="22"/>
      <c r="G67" s="22"/>
      <c r="H67" s="22"/>
      <c r="I67" s="22"/>
      <c r="J67" s="22"/>
      <c r="K67" s="22"/>
      <c r="L67" s="22"/>
      <c r="M67" s="22"/>
      <c r="O67" s="22"/>
      <c r="P67" s="22"/>
    </row>
    <row r="68" spans="2:18" ht="42" customHeight="1">
      <c r="B68" s="35" t="s">
        <v>69</v>
      </c>
      <c r="C68" s="35"/>
      <c r="D68" s="22"/>
      <c r="E68" s="22"/>
      <c r="F68" s="22"/>
      <c r="G68" s="22"/>
      <c r="H68" s="22"/>
      <c r="I68" s="22"/>
      <c r="J68" s="22"/>
      <c r="K68" s="22"/>
      <c r="L68" s="22"/>
      <c r="M68" s="22"/>
      <c r="O68" s="22"/>
      <c r="P68" s="22"/>
      <c r="Q68" s="73"/>
      <c r="R68" s="73"/>
    </row>
    <row r="69" spans="2:18" ht="42" customHeight="1">
      <c r="B69" s="35" t="s">
        <v>70</v>
      </c>
      <c r="C69" s="35"/>
      <c r="D69" s="22"/>
      <c r="E69" s="22"/>
      <c r="F69" s="22"/>
      <c r="G69" s="22"/>
      <c r="H69" s="22"/>
      <c r="I69" s="22"/>
      <c r="J69" s="22"/>
      <c r="K69" s="22"/>
      <c r="L69" s="22"/>
      <c r="M69" s="22"/>
      <c r="O69" s="22"/>
      <c r="P69" s="22"/>
      <c r="Q69" s="73"/>
      <c r="R69" s="73"/>
    </row>
    <row r="70" spans="2:18" ht="42" customHeight="1">
      <c r="B70" s="35"/>
      <c r="C70" s="35"/>
      <c r="D70" s="22"/>
      <c r="E70" s="22"/>
      <c r="F70" s="22"/>
      <c r="G70" s="22"/>
      <c r="H70" s="22"/>
      <c r="I70" s="22"/>
      <c r="J70" s="22"/>
      <c r="K70" s="22"/>
      <c r="L70" s="22"/>
      <c r="M70" s="22"/>
      <c r="O70" s="22"/>
      <c r="P70" s="22"/>
      <c r="Q70" s="73"/>
      <c r="R70" s="73"/>
    </row>
    <row r="71" spans="2:18" ht="42" customHeight="1">
      <c r="B71" s="164" t="s">
        <v>71</v>
      </c>
      <c r="C71" s="164"/>
      <c r="D71" s="164"/>
      <c r="E71" s="164"/>
      <c r="F71" s="164"/>
      <c r="G71" s="164"/>
      <c r="H71" s="164"/>
      <c r="I71" s="164"/>
      <c r="J71" s="164"/>
      <c r="K71" s="164"/>
      <c r="L71" s="164"/>
      <c r="M71" s="164"/>
      <c r="N71" s="164"/>
      <c r="O71" s="164"/>
      <c r="P71" s="164"/>
      <c r="Q71" s="164"/>
      <c r="R71" s="73"/>
    </row>
    <row r="72" spans="2:18" ht="42" customHeight="1">
      <c r="B72" s="35" t="s">
        <v>72</v>
      </c>
      <c r="C72" s="35"/>
      <c r="D72" s="35"/>
      <c r="E72" s="35"/>
      <c r="F72" s="35"/>
      <c r="G72" s="35"/>
      <c r="H72" s="35"/>
      <c r="I72" s="35"/>
      <c r="J72" s="35"/>
      <c r="K72" s="35"/>
      <c r="L72" s="35"/>
      <c r="M72" s="35"/>
      <c r="N72" s="35"/>
      <c r="O72" s="35"/>
      <c r="P72" s="35"/>
      <c r="Q72" s="35"/>
      <c r="R72" s="73"/>
    </row>
    <row r="73" spans="2:18" ht="42" customHeight="1">
      <c r="B73" s="35" t="s">
        <v>73</v>
      </c>
      <c r="C73" s="35"/>
      <c r="D73" s="35"/>
      <c r="E73" s="35"/>
      <c r="F73" s="35"/>
      <c r="G73" s="35"/>
      <c r="H73" s="35"/>
      <c r="I73" s="35"/>
      <c r="J73" s="35"/>
      <c r="K73" s="35"/>
      <c r="L73" s="35"/>
      <c r="M73" s="35"/>
      <c r="N73" s="35"/>
      <c r="O73" s="35"/>
      <c r="P73" s="35"/>
      <c r="Q73" s="35"/>
      <c r="R73" s="73"/>
    </row>
    <row r="74" spans="2:18" ht="42" customHeight="1">
      <c r="B74" s="35" t="s">
        <v>74</v>
      </c>
      <c r="C74" s="35"/>
      <c r="D74" s="35"/>
      <c r="E74" s="35"/>
      <c r="F74" s="35"/>
      <c r="G74" s="35"/>
      <c r="H74" s="35"/>
      <c r="I74" s="35"/>
      <c r="J74" s="35"/>
      <c r="K74" s="35"/>
      <c r="L74" s="35"/>
      <c r="M74" s="35"/>
      <c r="N74" s="35"/>
      <c r="O74" s="35"/>
      <c r="P74" s="35"/>
      <c r="Q74" s="35"/>
      <c r="R74" s="73"/>
    </row>
    <row r="75" spans="2:18" ht="25.5" customHeight="1">
      <c r="B75" s="35" t="s">
        <v>75</v>
      </c>
      <c r="C75" s="35"/>
      <c r="D75" s="22"/>
      <c r="E75" s="22"/>
      <c r="F75" s="22"/>
      <c r="G75" s="22"/>
      <c r="H75" s="22"/>
      <c r="I75" s="22"/>
      <c r="J75" s="22"/>
      <c r="K75" s="22"/>
      <c r="L75" s="22"/>
      <c r="M75" s="22"/>
      <c r="O75" s="22"/>
      <c r="P75" s="22"/>
      <c r="Q75" s="73"/>
      <c r="R75" s="73"/>
    </row>
    <row r="76" spans="2:18" ht="42" customHeight="1">
      <c r="B76" s="35" t="s">
        <v>76</v>
      </c>
      <c r="C76" s="35"/>
      <c r="D76" s="22"/>
      <c r="E76" s="22"/>
      <c r="F76" s="22"/>
      <c r="G76" s="22"/>
      <c r="H76" s="22"/>
      <c r="I76" s="22"/>
      <c r="J76" s="22"/>
      <c r="K76" s="22"/>
      <c r="L76" s="22"/>
      <c r="M76" s="22"/>
      <c r="O76" s="22"/>
      <c r="P76" s="22"/>
      <c r="Q76" s="73"/>
      <c r="R76" s="73"/>
    </row>
    <row r="77" spans="2:18" ht="42" customHeight="1">
      <c r="B77" s="120" t="s">
        <v>77</v>
      </c>
      <c r="C77" s="165"/>
      <c r="D77" s="166"/>
      <c r="E77" s="166"/>
      <c r="F77" s="166"/>
      <c r="G77" s="166"/>
      <c r="H77" s="166"/>
      <c r="I77" s="166"/>
      <c r="J77" s="166"/>
      <c r="K77" s="166"/>
      <c r="L77" s="166"/>
      <c r="M77" s="166"/>
      <c r="N77" s="167"/>
      <c r="O77" s="22"/>
      <c r="P77" s="22"/>
      <c r="Q77" s="73"/>
      <c r="R77" s="73"/>
    </row>
    <row r="78" spans="2:18" ht="42" customHeight="1">
      <c r="B78" s="14"/>
      <c r="C78" s="74" t="s">
        <v>78</v>
      </c>
      <c r="O78" s="6"/>
      <c r="P78" s="6"/>
    </row>
    <row r="79" spans="2:18" ht="42" customHeight="1">
      <c r="B79" s="35" t="s">
        <v>79</v>
      </c>
      <c r="C79" s="35"/>
      <c r="D79" s="22"/>
      <c r="E79" s="22"/>
      <c r="F79" s="22"/>
      <c r="G79" s="22"/>
      <c r="H79" s="22"/>
      <c r="I79" s="22"/>
      <c r="J79" s="22"/>
      <c r="K79" s="22"/>
      <c r="L79" s="22"/>
      <c r="M79" s="22"/>
      <c r="O79" s="22"/>
      <c r="P79" s="22"/>
      <c r="Q79" s="73"/>
      <c r="R79" s="73"/>
    </row>
    <row r="80" spans="2:18" ht="42" customHeight="1">
      <c r="B80" s="120" t="s">
        <v>77</v>
      </c>
      <c r="C80" s="165"/>
      <c r="D80" s="166"/>
      <c r="E80" s="166"/>
      <c r="F80" s="166"/>
      <c r="G80" s="166"/>
      <c r="H80" s="166"/>
      <c r="I80" s="166"/>
      <c r="J80" s="166"/>
      <c r="K80" s="166"/>
      <c r="L80" s="166"/>
      <c r="M80" s="166"/>
      <c r="N80" s="167"/>
      <c r="O80" s="22"/>
      <c r="P80" s="22"/>
      <c r="Q80" s="73"/>
      <c r="R80" s="73"/>
    </row>
    <row r="81" spans="2:17" ht="42" customHeight="1">
      <c r="B81" s="14"/>
      <c r="C81" s="74"/>
      <c r="O81" s="6"/>
      <c r="P81" s="6"/>
    </row>
    <row r="82" spans="2:17" ht="83.25" customHeight="1">
      <c r="B82" s="14"/>
      <c r="C82" s="14"/>
      <c r="D82" s="29" t="s">
        <v>14</v>
      </c>
      <c r="J82" s="29"/>
      <c r="K82" s="33"/>
    </row>
    <row r="83" spans="2:17" ht="63" customHeight="1">
      <c r="B83" s="175" t="s">
        <v>40</v>
      </c>
      <c r="C83" s="175"/>
      <c r="D83" s="176"/>
      <c r="E83" s="176"/>
      <c r="F83" s="176"/>
      <c r="G83" s="176"/>
      <c r="H83" s="176"/>
      <c r="I83" s="176"/>
      <c r="J83" s="176"/>
      <c r="K83" s="176"/>
      <c r="L83" s="176"/>
      <c r="M83" s="176"/>
      <c r="N83" s="176"/>
      <c r="O83" s="176"/>
      <c r="P83" s="122"/>
    </row>
    <row r="84" spans="2:17" ht="80.25" customHeight="1">
      <c r="B84" s="14"/>
      <c r="C84" s="14"/>
      <c r="D84" s="29"/>
      <c r="E84" s="177" t="str">
        <f>D1&amp;"     "</f>
        <v xml:space="preserve">○○クリニック（又は△△法人□□クリニック）     </v>
      </c>
      <c r="F84" s="177"/>
      <c r="G84" s="177"/>
      <c r="H84" s="177"/>
      <c r="I84" s="177"/>
      <c r="J84" s="177"/>
      <c r="K84" s="177"/>
      <c r="L84" s="177"/>
      <c r="M84" s="177"/>
      <c r="N84" s="28"/>
    </row>
    <row r="85" spans="2:17" ht="80.25" customHeight="1">
      <c r="B85" s="14"/>
      <c r="C85" s="14"/>
      <c r="D85" s="29"/>
      <c r="E85" s="175" t="s">
        <v>51</v>
      </c>
      <c r="F85" s="175"/>
      <c r="G85" s="175"/>
      <c r="H85" s="175"/>
      <c r="I85" s="175"/>
      <c r="J85" s="175"/>
      <c r="K85" s="175"/>
      <c r="L85" s="175"/>
      <c r="M85" s="175"/>
      <c r="N85" s="28"/>
    </row>
    <row r="86" spans="2:17" ht="42" customHeight="1">
      <c r="B86" s="23"/>
      <c r="C86" s="23"/>
      <c r="D86" s="23"/>
      <c r="E86" s="23"/>
      <c r="F86" s="23"/>
      <c r="G86" s="23"/>
      <c r="H86" s="23"/>
      <c r="I86" s="23"/>
      <c r="J86" s="23"/>
      <c r="K86" s="32"/>
      <c r="L86" s="32"/>
      <c r="N86" s="178" t="s">
        <v>98</v>
      </c>
      <c r="O86" s="178"/>
      <c r="P86" s="178"/>
      <c r="Q86" s="178"/>
    </row>
    <row r="87" spans="2:17" ht="35.25">
      <c r="B87" s="13" t="s">
        <v>41</v>
      </c>
      <c r="C87" s="13"/>
      <c r="D87" s="50"/>
      <c r="E87" s="50"/>
      <c r="F87" s="50"/>
      <c r="G87" s="50"/>
      <c r="H87" s="50"/>
      <c r="I87" s="50"/>
      <c r="J87" s="50"/>
      <c r="K87" s="32"/>
      <c r="L87" s="23"/>
      <c r="M87" s="179" t="str">
        <f>B83</f>
        <v>令和　　年　　月　　日</v>
      </c>
      <c r="N87" s="179"/>
      <c r="O87" s="179"/>
      <c r="P87" s="119"/>
    </row>
    <row r="88" spans="2:17" ht="45" customHeight="1">
      <c r="B88" s="50"/>
      <c r="C88" s="50"/>
      <c r="D88" s="50"/>
      <c r="E88" s="50"/>
      <c r="F88" s="50"/>
      <c r="G88" s="50"/>
      <c r="H88" s="50"/>
      <c r="I88" s="50"/>
      <c r="J88" s="24" t="s">
        <v>42</v>
      </c>
      <c r="K88" s="50"/>
      <c r="L88" s="50"/>
      <c r="M88" s="168" t="s">
        <v>46</v>
      </c>
      <c r="N88" s="169"/>
      <c r="O88" s="169"/>
      <c r="P88" s="99"/>
    </row>
    <row r="89" spans="2:17" ht="43.5" customHeight="1">
      <c r="B89" s="50"/>
      <c r="C89" s="50"/>
      <c r="D89" s="50"/>
      <c r="E89" s="50"/>
      <c r="F89" s="50"/>
      <c r="G89" s="50"/>
      <c r="H89" s="50"/>
      <c r="I89" s="50"/>
      <c r="J89" s="34" t="s">
        <v>43</v>
      </c>
      <c r="K89" s="36"/>
      <c r="L89" s="37"/>
      <c r="M89" s="170" t="s">
        <v>54</v>
      </c>
      <c r="N89" s="171"/>
      <c r="O89" s="171"/>
      <c r="P89" s="100"/>
      <c r="Q89" s="1"/>
    </row>
    <row r="90" spans="2:17" ht="43.5" customHeight="1">
      <c r="B90" s="50"/>
      <c r="C90" s="50"/>
      <c r="D90" s="50"/>
      <c r="E90" s="50"/>
      <c r="F90" s="50"/>
      <c r="G90" s="50"/>
      <c r="H90" s="50"/>
      <c r="I90" s="50"/>
      <c r="J90" s="34" t="s">
        <v>44</v>
      </c>
      <c r="K90" s="30"/>
      <c r="L90" s="34"/>
      <c r="M90" s="172" t="str">
        <f>D1</f>
        <v>○○クリニック（又は△△法人□□クリニック）</v>
      </c>
      <c r="N90" s="173"/>
      <c r="O90" s="173"/>
      <c r="P90" s="101"/>
      <c r="Q90" s="1"/>
    </row>
    <row r="91" spans="2:17" ht="43.5" customHeight="1">
      <c r="B91" s="50"/>
      <c r="C91" s="50"/>
      <c r="D91" s="50"/>
      <c r="E91" s="50"/>
      <c r="F91" s="50"/>
      <c r="G91" s="50"/>
      <c r="H91" s="50"/>
      <c r="I91" s="50"/>
      <c r="J91" s="34" t="s">
        <v>90</v>
      </c>
      <c r="K91" s="30"/>
      <c r="L91" s="34"/>
      <c r="M91" s="170"/>
      <c r="N91" s="171"/>
      <c r="O91" s="171"/>
      <c r="P91" s="100"/>
      <c r="Q91" s="1"/>
    </row>
    <row r="92" spans="2:17" ht="43.5" customHeight="1">
      <c r="B92" s="50"/>
      <c r="C92" s="50"/>
      <c r="D92" s="50"/>
      <c r="E92" s="50"/>
      <c r="F92" s="50"/>
      <c r="G92" s="50"/>
      <c r="H92" s="50"/>
      <c r="I92" s="50"/>
      <c r="J92" s="34" t="s">
        <v>45</v>
      </c>
      <c r="K92" s="30"/>
      <c r="L92" s="34"/>
      <c r="M92" s="174" t="str">
        <f>E85</f>
        <v>（代表者職氏名）××　××</v>
      </c>
      <c r="N92" s="174"/>
      <c r="O92" s="174"/>
      <c r="P92" s="95"/>
      <c r="Q92" s="1"/>
    </row>
    <row r="93" spans="2:17" ht="43.5" customHeight="1">
      <c r="B93" s="50"/>
      <c r="C93" s="50"/>
      <c r="D93" s="50"/>
      <c r="E93" s="50"/>
      <c r="F93" s="50"/>
      <c r="G93" s="50"/>
      <c r="H93" s="50"/>
      <c r="I93" s="50"/>
      <c r="J93" s="34" t="s">
        <v>89</v>
      </c>
      <c r="K93" s="30"/>
      <c r="L93" s="34"/>
      <c r="M93" s="170"/>
      <c r="N93" s="171"/>
      <c r="O93" s="171"/>
      <c r="P93" s="100"/>
      <c r="Q93" s="1"/>
    </row>
    <row r="94" spans="2:17" ht="48.75" customHeight="1">
      <c r="B94" s="50"/>
      <c r="C94" s="50"/>
      <c r="D94" s="50"/>
      <c r="E94" s="50"/>
      <c r="F94" s="50"/>
      <c r="G94" s="50"/>
      <c r="H94" s="50"/>
      <c r="I94" s="50"/>
      <c r="J94" s="184" t="s">
        <v>52</v>
      </c>
      <c r="K94" s="184"/>
      <c r="L94" s="184"/>
      <c r="M94" s="185" t="s">
        <v>55</v>
      </c>
      <c r="N94" s="185"/>
      <c r="O94" s="185"/>
      <c r="P94" s="102"/>
      <c r="Q94" s="1"/>
    </row>
    <row r="95" spans="2:17" ht="35.25">
      <c r="B95" s="50"/>
      <c r="C95" s="50"/>
      <c r="D95" s="50"/>
      <c r="E95" s="50"/>
      <c r="F95" s="50"/>
      <c r="G95" s="50"/>
      <c r="H95" s="50"/>
      <c r="I95" s="50"/>
      <c r="J95" s="50"/>
      <c r="K95" s="50"/>
      <c r="L95" s="50"/>
      <c r="M95" s="50"/>
      <c r="N95" s="50"/>
      <c r="O95" s="50"/>
      <c r="P95" s="50"/>
    </row>
    <row r="96" spans="2:17" ht="24.75" customHeight="1">
      <c r="B96" s="8"/>
      <c r="C96" s="8"/>
      <c r="D96" s="8"/>
      <c r="E96" s="8"/>
      <c r="F96" s="8"/>
      <c r="G96" s="8"/>
      <c r="H96" s="8"/>
      <c r="I96" s="8"/>
      <c r="J96" s="8"/>
      <c r="K96" s="8"/>
      <c r="L96" s="8"/>
    </row>
    <row r="97" spans="2:18" ht="39" customHeight="1">
      <c r="B97" s="186" t="s">
        <v>36</v>
      </c>
      <c r="C97" s="186"/>
      <c r="D97" s="186"/>
      <c r="E97" s="186"/>
      <c r="F97" s="186"/>
      <c r="G97" s="186"/>
      <c r="H97" s="186"/>
      <c r="I97" s="186"/>
      <c r="J97" s="186"/>
      <c r="K97" s="186"/>
      <c r="L97" s="186"/>
      <c r="M97" s="186"/>
      <c r="N97" s="186"/>
      <c r="O97" s="186"/>
      <c r="P97" s="111"/>
      <c r="Q97" s="7"/>
    </row>
    <row r="98" spans="2:18" ht="24">
      <c r="B98" s="8"/>
      <c r="C98" s="8"/>
      <c r="D98" s="8"/>
      <c r="E98" s="8"/>
      <c r="F98" s="8"/>
      <c r="G98" s="8"/>
      <c r="H98" s="8"/>
      <c r="I98" s="8"/>
      <c r="J98" s="8"/>
      <c r="K98" s="8"/>
      <c r="L98" s="8"/>
      <c r="M98" s="8"/>
      <c r="N98" s="8"/>
      <c r="O98" s="8"/>
      <c r="P98" s="8"/>
    </row>
    <row r="99" spans="2:18" ht="28.5" customHeight="1">
      <c r="B99" s="8"/>
      <c r="C99" s="8"/>
      <c r="D99" s="8"/>
      <c r="E99" s="8"/>
      <c r="F99" s="8"/>
      <c r="G99" s="8"/>
      <c r="H99" s="8"/>
      <c r="I99" s="8"/>
      <c r="J99" s="8"/>
      <c r="K99" s="8"/>
      <c r="L99" s="8"/>
      <c r="M99" s="8"/>
      <c r="N99" s="8"/>
      <c r="O99" s="8"/>
      <c r="P99" s="8"/>
    </row>
    <row r="100" spans="2:18" ht="75" customHeight="1">
      <c r="B100" s="187" t="s">
        <v>99</v>
      </c>
      <c r="C100" s="187"/>
      <c r="D100" s="187"/>
      <c r="E100" s="187"/>
      <c r="F100" s="187"/>
      <c r="G100" s="187"/>
      <c r="H100" s="187"/>
      <c r="I100" s="187"/>
      <c r="J100" s="187"/>
      <c r="K100" s="187"/>
      <c r="L100" s="187"/>
      <c r="M100" s="187"/>
      <c r="N100" s="187"/>
      <c r="O100" s="187"/>
      <c r="P100" s="112"/>
      <c r="Q100" s="5"/>
    </row>
    <row r="101" spans="2:18" ht="35.25">
      <c r="B101" s="144" t="s">
        <v>110</v>
      </c>
      <c r="D101" s="2"/>
      <c r="E101" s="1"/>
      <c r="F101" s="1"/>
      <c r="G101" s="3"/>
      <c r="H101" s="3"/>
      <c r="I101" s="4"/>
      <c r="J101" s="4"/>
    </row>
    <row r="102" spans="2:18" ht="37.5" customHeight="1">
      <c r="B102" s="23"/>
      <c r="D102" s="2"/>
      <c r="E102" s="1"/>
      <c r="F102" s="1"/>
      <c r="G102" s="3"/>
      <c r="H102" s="3"/>
      <c r="I102" s="4"/>
      <c r="J102" s="4"/>
    </row>
    <row r="103" spans="2:18" ht="45.75">
      <c r="D103" s="9" t="s">
        <v>11</v>
      </c>
      <c r="E103" s="10"/>
      <c r="F103" s="10"/>
      <c r="G103" s="10"/>
      <c r="H103" s="188">
        <f>SUM(G123,K123,O123)</f>
        <v>0</v>
      </c>
      <c r="I103" s="188"/>
      <c r="J103" s="188"/>
      <c r="K103" s="10"/>
      <c r="L103" s="10"/>
      <c r="M103" s="6"/>
      <c r="N103" s="6"/>
    </row>
    <row r="105" spans="2:18" ht="48.75" customHeight="1"/>
    <row r="106" spans="2:18" ht="35.25">
      <c r="B106" s="23" t="s">
        <v>12</v>
      </c>
      <c r="C106" s="23"/>
      <c r="D106" s="23"/>
      <c r="E106" s="23"/>
      <c r="F106" s="23"/>
      <c r="G106" s="23"/>
      <c r="H106" s="23"/>
      <c r="I106" s="23"/>
      <c r="J106" s="23"/>
      <c r="K106" s="23"/>
      <c r="L106" s="23"/>
      <c r="M106" s="23"/>
      <c r="N106" s="23"/>
      <c r="O106" s="23"/>
      <c r="P106" s="23"/>
    </row>
    <row r="107" spans="2:18" ht="15" customHeight="1">
      <c r="B107" s="23"/>
      <c r="C107" s="23"/>
      <c r="D107" s="23"/>
      <c r="E107" s="23"/>
      <c r="F107" s="23"/>
      <c r="G107" s="23"/>
      <c r="H107" s="23"/>
      <c r="I107" s="23"/>
      <c r="J107" s="23"/>
      <c r="K107" s="23"/>
      <c r="L107" s="23"/>
      <c r="M107" s="23"/>
      <c r="N107" s="23"/>
      <c r="O107" s="50"/>
      <c r="P107" s="50"/>
    </row>
    <row r="108" spans="2:18" ht="35.25">
      <c r="B108" s="50" t="s">
        <v>100</v>
      </c>
      <c r="C108" s="50"/>
      <c r="D108" s="50"/>
      <c r="E108" s="50"/>
      <c r="F108" s="50"/>
      <c r="G108" s="23"/>
      <c r="H108" s="23"/>
      <c r="I108" s="23"/>
      <c r="J108" s="23"/>
      <c r="K108" s="23"/>
      <c r="L108" s="23"/>
      <c r="M108" s="23"/>
      <c r="N108" s="23"/>
      <c r="O108" s="50"/>
      <c r="P108" s="50"/>
    </row>
    <row r="109" spans="2:18" ht="35.25">
      <c r="B109" s="50" t="s">
        <v>13</v>
      </c>
      <c r="C109" s="50"/>
      <c r="D109" s="50"/>
      <c r="E109" s="50"/>
      <c r="F109" s="50"/>
      <c r="G109" s="23"/>
      <c r="H109" s="25">
        <f>COUNTIF(L8:L47,"150回以上")</f>
        <v>0</v>
      </c>
      <c r="I109" s="50" t="s">
        <v>34</v>
      </c>
      <c r="K109" s="50"/>
      <c r="L109" s="50"/>
      <c r="M109" s="50"/>
      <c r="N109" s="50"/>
      <c r="O109" s="50"/>
      <c r="P109" s="50"/>
    </row>
    <row r="110" spans="2:18" ht="35.25">
      <c r="B110" s="50" t="s">
        <v>15</v>
      </c>
      <c r="C110" s="50"/>
      <c r="D110" s="50"/>
      <c r="E110" s="50"/>
      <c r="F110" s="50"/>
      <c r="G110" s="23"/>
      <c r="H110" s="25">
        <f>COUNTIF(L8:L47,"100回以上")</f>
        <v>0</v>
      </c>
      <c r="I110" s="50" t="s">
        <v>35</v>
      </c>
      <c r="K110" s="50"/>
      <c r="L110" s="50"/>
      <c r="M110" s="50"/>
      <c r="N110" s="50"/>
      <c r="O110" s="50"/>
      <c r="P110" s="50"/>
    </row>
    <row r="111" spans="2:18" ht="33" customHeight="1">
      <c r="B111" s="23"/>
      <c r="C111" s="23"/>
      <c r="D111" s="23"/>
      <c r="E111" s="23"/>
      <c r="F111" s="23"/>
      <c r="G111" s="23"/>
      <c r="H111" s="23"/>
      <c r="I111" s="23"/>
      <c r="J111" s="23"/>
      <c r="K111" s="23"/>
      <c r="L111" s="23"/>
      <c r="M111" s="23"/>
      <c r="N111" s="23"/>
      <c r="O111" s="23"/>
      <c r="P111" s="23"/>
      <c r="R111" s="11"/>
    </row>
    <row r="112" spans="2:18" ht="30.75" customHeight="1">
      <c r="B112" s="22"/>
      <c r="C112" s="22"/>
      <c r="D112" s="189" t="s">
        <v>9</v>
      </c>
      <c r="E112" s="189"/>
      <c r="F112" s="189"/>
      <c r="G112" s="190" t="s">
        <v>29</v>
      </c>
      <c r="H112" s="191"/>
      <c r="I112" s="191"/>
      <c r="J112" s="191"/>
      <c r="K112" s="190" t="s">
        <v>28</v>
      </c>
      <c r="L112" s="191"/>
      <c r="M112" s="191"/>
      <c r="N112" s="189" t="s">
        <v>10</v>
      </c>
      <c r="O112" s="192"/>
      <c r="P112" s="96"/>
      <c r="R112" s="12"/>
    </row>
    <row r="113" spans="2:18" ht="33" customHeight="1">
      <c r="B113" s="22"/>
      <c r="C113" s="22"/>
      <c r="D113" s="193" t="s">
        <v>27</v>
      </c>
      <c r="E113" s="194"/>
      <c r="F113" s="194"/>
      <c r="G113" s="195" t="s">
        <v>32</v>
      </c>
      <c r="H113" s="181"/>
      <c r="I113" s="181"/>
      <c r="J113" s="181"/>
      <c r="K113" s="195" t="s">
        <v>33</v>
      </c>
      <c r="L113" s="181"/>
      <c r="M113" s="181"/>
      <c r="N113" s="180" t="s">
        <v>30</v>
      </c>
      <c r="O113" s="181"/>
      <c r="P113" s="97"/>
      <c r="R113" s="12"/>
    </row>
    <row r="114" spans="2:18" ht="37.5" customHeight="1">
      <c r="B114" s="24" t="s">
        <v>111</v>
      </c>
      <c r="C114" s="24"/>
      <c r="D114" s="59"/>
      <c r="E114" s="182">
        <f>K13</f>
        <v>0</v>
      </c>
      <c r="F114" s="182"/>
      <c r="G114" s="183">
        <f>IF(AND($H$109&gt;=4,L13="150回以上"),E114*3000,0)</f>
        <v>0</v>
      </c>
      <c r="H114" s="183"/>
      <c r="I114" s="183"/>
      <c r="J114" s="183"/>
      <c r="K114" s="183">
        <f>IF(AND($H$110&gt;=4,L13="100回以上"),E114*2000,0)</f>
        <v>0</v>
      </c>
      <c r="L114" s="183"/>
      <c r="M114" s="183"/>
      <c r="N114" s="145">
        <f>IF(AND(G114=0,K114=0),IF(OR(COUNTIF(I11:J11,"&gt;=50"),COUNTIF(D15:J15,"&gt;=50")),COUNTIF(I11:J11,"&gt;=50")+COUNTIF(D15:J15,"&gt;=50"),0),0)</f>
        <v>0</v>
      </c>
      <c r="O114" s="115">
        <f>N114*100000</f>
        <v>0</v>
      </c>
      <c r="P114" s="98"/>
      <c r="R114" s="12"/>
    </row>
    <row r="115" spans="2:18" ht="37.5" customHeight="1">
      <c r="B115" s="24" t="s">
        <v>101</v>
      </c>
      <c r="C115" s="24"/>
      <c r="D115" s="59"/>
      <c r="E115" s="182">
        <f>K17</f>
        <v>0</v>
      </c>
      <c r="F115" s="182"/>
      <c r="G115" s="183">
        <f>IF(AND($H$109&gt;=4,L17="150回以上"),E115*3000,0)</f>
        <v>0</v>
      </c>
      <c r="H115" s="183"/>
      <c r="I115" s="183"/>
      <c r="J115" s="183"/>
      <c r="K115" s="183">
        <f>IF(AND($H$110&gt;=4,L17="100回以上"),E115*2000,0)</f>
        <v>0</v>
      </c>
      <c r="L115" s="183"/>
      <c r="M115" s="183"/>
      <c r="N115" s="60">
        <f>IF(AND(G115=0,K115=0),COUNTIF(D19:J19,"&gt;=50"),0)</f>
        <v>0</v>
      </c>
      <c r="O115" s="115">
        <f t="shared" ref="O115:O121" si="12">N115*100000</f>
        <v>0</v>
      </c>
      <c r="P115" s="98"/>
      <c r="R115" s="12"/>
    </row>
    <row r="116" spans="2:18" ht="37.5" customHeight="1">
      <c r="B116" s="24" t="s">
        <v>102</v>
      </c>
      <c r="C116" s="24"/>
      <c r="D116" s="59"/>
      <c r="E116" s="182">
        <f>K21</f>
        <v>0</v>
      </c>
      <c r="F116" s="182"/>
      <c r="G116" s="183">
        <f>IF(AND($H$109&gt;=4,L21="150回以上"),E116*3000,0)</f>
        <v>0</v>
      </c>
      <c r="H116" s="183"/>
      <c r="I116" s="183"/>
      <c r="J116" s="183"/>
      <c r="K116" s="183">
        <f>IF(AND($H$110&gt;=4,L21="100回以上"),E116*2000,0)</f>
        <v>0</v>
      </c>
      <c r="L116" s="183"/>
      <c r="M116" s="183"/>
      <c r="N116" s="60">
        <f>IF(AND(G116=0,K116=0),COUNTIF(D23:J23,"&gt;=50"),0)</f>
        <v>0</v>
      </c>
      <c r="O116" s="115">
        <f t="shared" si="12"/>
        <v>0</v>
      </c>
      <c r="P116" s="98"/>
      <c r="R116" s="12"/>
    </row>
    <row r="117" spans="2:18" ht="37.5" customHeight="1">
      <c r="B117" s="24" t="s">
        <v>103</v>
      </c>
      <c r="C117" s="24"/>
      <c r="D117" s="59"/>
      <c r="E117" s="182">
        <f>K25</f>
        <v>0</v>
      </c>
      <c r="F117" s="182"/>
      <c r="G117" s="183">
        <f>IF(AND($H$109&gt;=4,L25="150回以上"),E117*3000,0)</f>
        <v>0</v>
      </c>
      <c r="H117" s="183"/>
      <c r="I117" s="183"/>
      <c r="J117" s="183"/>
      <c r="K117" s="183">
        <f>IF(AND($H$110&gt;=4,L25="100回以上"),E117*2000,0)</f>
        <v>0</v>
      </c>
      <c r="L117" s="183"/>
      <c r="M117" s="183"/>
      <c r="N117" s="60">
        <f>IF(AND(G117=0,K117=0),COUNTIF(D27:J27,"&gt;=50"),0)</f>
        <v>0</v>
      </c>
      <c r="O117" s="115">
        <f t="shared" si="12"/>
        <v>0</v>
      </c>
      <c r="P117" s="98"/>
      <c r="R117" s="12"/>
    </row>
    <row r="118" spans="2:18" ht="37.5" customHeight="1">
      <c r="B118" s="24" t="s">
        <v>104</v>
      </c>
      <c r="C118" s="24"/>
      <c r="D118" s="59"/>
      <c r="E118" s="182">
        <f>K29</f>
        <v>0</v>
      </c>
      <c r="F118" s="182"/>
      <c r="G118" s="183">
        <f>IF(AND($H$109&gt;=4,L29="150回以上"),E118*3000,0)</f>
        <v>0</v>
      </c>
      <c r="H118" s="183"/>
      <c r="I118" s="183"/>
      <c r="J118" s="183"/>
      <c r="K118" s="183">
        <f>IF(AND($H$110&gt;=4,L29="100回以上"),E118*2000,0)</f>
        <v>0</v>
      </c>
      <c r="L118" s="183"/>
      <c r="M118" s="183"/>
      <c r="N118" s="60">
        <f>IF(AND(G118=0,K118=0),COUNTIF(D31:J31,"&gt;=50"),0)</f>
        <v>0</v>
      </c>
      <c r="O118" s="115">
        <f t="shared" si="12"/>
        <v>0</v>
      </c>
      <c r="P118" s="98"/>
      <c r="R118" s="12"/>
    </row>
    <row r="119" spans="2:18" ht="37.5" customHeight="1">
      <c r="B119" s="24" t="s">
        <v>105</v>
      </c>
      <c r="C119" s="24"/>
      <c r="D119" s="59"/>
      <c r="E119" s="182">
        <f>K33</f>
        <v>0</v>
      </c>
      <c r="F119" s="182"/>
      <c r="G119" s="183">
        <f>IF(AND($H$109&gt;=4,L33="150回以上"),E119*3000,0)</f>
        <v>0</v>
      </c>
      <c r="H119" s="183"/>
      <c r="I119" s="183"/>
      <c r="J119" s="183"/>
      <c r="K119" s="183">
        <f>IF(AND($H$110&gt;=4,L33="100回以上"),E119*2000,0)</f>
        <v>0</v>
      </c>
      <c r="L119" s="183"/>
      <c r="M119" s="183"/>
      <c r="N119" s="60">
        <f>IF(AND(G119=0,K119=0),COUNTIF(D35:J35,"&gt;=50"),0)</f>
        <v>0</v>
      </c>
      <c r="O119" s="115">
        <f t="shared" si="12"/>
        <v>0</v>
      </c>
      <c r="P119" s="98"/>
      <c r="R119" s="12"/>
    </row>
    <row r="120" spans="2:18" ht="37.5" customHeight="1">
      <c r="B120" s="24" t="s">
        <v>106</v>
      </c>
      <c r="C120" s="24"/>
      <c r="D120" s="59"/>
      <c r="E120" s="182">
        <f>K37</f>
        <v>0</v>
      </c>
      <c r="F120" s="182"/>
      <c r="G120" s="183">
        <f>IF(AND($H$109&gt;=4,L37="150回以上"),E120*3000,0)</f>
        <v>0</v>
      </c>
      <c r="H120" s="183"/>
      <c r="I120" s="183"/>
      <c r="J120" s="183"/>
      <c r="K120" s="183">
        <f>IF(AND($H$110&gt;=4,L37="100回以上"),E120*2000,0)</f>
        <v>0</v>
      </c>
      <c r="L120" s="183"/>
      <c r="M120" s="183"/>
      <c r="N120" s="60">
        <f>IF(AND(G120=0,K120=0),COUNTIF(D39:J39,"&gt;=50"),0)</f>
        <v>0</v>
      </c>
      <c r="O120" s="115">
        <f t="shared" si="12"/>
        <v>0</v>
      </c>
      <c r="P120" s="98"/>
      <c r="R120" s="12"/>
    </row>
    <row r="121" spans="2:18" ht="37.5" customHeight="1">
      <c r="B121" s="108" t="s">
        <v>107</v>
      </c>
      <c r="C121" s="108"/>
      <c r="D121" s="109"/>
      <c r="E121" s="201">
        <f>K41</f>
        <v>0</v>
      </c>
      <c r="F121" s="201"/>
      <c r="G121" s="198">
        <f>IF(AND($H$109&gt;=4,L41="150回以上"),E121*3000,0)</f>
        <v>0</v>
      </c>
      <c r="H121" s="198"/>
      <c r="I121" s="198"/>
      <c r="J121" s="198"/>
      <c r="K121" s="198">
        <f>IF(AND($H$110&gt;=4,L41="100回以上"),E121*2000,0)</f>
        <v>0</v>
      </c>
      <c r="L121" s="198"/>
      <c r="M121" s="198"/>
      <c r="N121" s="62">
        <f>IF(AND(G121=0,K121=0),COUNTIF(D43:J43,"&gt;=50"),0)</f>
        <v>0</v>
      </c>
      <c r="O121" s="118">
        <f t="shared" si="12"/>
        <v>0</v>
      </c>
      <c r="P121" s="98"/>
    </row>
    <row r="122" spans="2:18" ht="37.5" customHeight="1" thickBot="1">
      <c r="B122" s="26" t="s">
        <v>108</v>
      </c>
      <c r="C122" s="26"/>
      <c r="D122" s="61"/>
      <c r="E122" s="196">
        <f>K45</f>
        <v>0</v>
      </c>
      <c r="F122" s="196"/>
      <c r="G122" s="197">
        <f>IF(AND($H$109&gt;=4,L45="150回以上"),E122*3000,0)</f>
        <v>0</v>
      </c>
      <c r="H122" s="197"/>
      <c r="I122" s="197"/>
      <c r="J122" s="197"/>
      <c r="K122" s="198">
        <f>IF(AND($H$110&gt;=4,L45="100回以上"),E122*2000,0)</f>
        <v>0</v>
      </c>
      <c r="L122" s="198"/>
      <c r="M122" s="198"/>
      <c r="N122" s="62">
        <f>IF(AND(G122=0,K122=0),COUNTIF(D47:J47,"&gt;=50"),0)</f>
        <v>0</v>
      </c>
      <c r="O122" s="118">
        <f>N122*100000</f>
        <v>0</v>
      </c>
      <c r="P122" s="98"/>
    </row>
    <row r="123" spans="2:18" ht="37.5" customHeight="1" thickTop="1">
      <c r="B123" s="27" t="s">
        <v>26</v>
      </c>
      <c r="C123" s="27"/>
      <c r="D123" s="63"/>
      <c r="E123" s="199">
        <f>SUM(E114:F122)</f>
        <v>0</v>
      </c>
      <c r="F123" s="199"/>
      <c r="G123" s="200">
        <f>SUM(G114:J122)</f>
        <v>0</v>
      </c>
      <c r="H123" s="200"/>
      <c r="I123" s="200"/>
      <c r="J123" s="200"/>
      <c r="K123" s="200">
        <f>SUM(K114:M122)</f>
        <v>0</v>
      </c>
      <c r="L123" s="200"/>
      <c r="M123" s="200"/>
      <c r="N123" s="64">
        <f>SUM(N114:N122)</f>
        <v>0</v>
      </c>
      <c r="O123" s="65">
        <f>SUM(O114:O122)</f>
        <v>0</v>
      </c>
      <c r="P123" s="98"/>
    </row>
    <row r="124" spans="2:18" ht="18.75" customHeight="1">
      <c r="B124" s="26"/>
      <c r="C124" s="26"/>
      <c r="D124" s="26"/>
      <c r="E124" s="26"/>
      <c r="F124" s="26"/>
      <c r="G124" s="26"/>
      <c r="H124" s="26"/>
      <c r="I124" s="51"/>
      <c r="J124" s="51"/>
      <c r="K124" s="51"/>
      <c r="L124" s="51"/>
      <c r="M124" s="51"/>
      <c r="N124" s="51"/>
      <c r="O124" s="51"/>
      <c r="P124" s="51"/>
      <c r="Q124" s="51"/>
      <c r="R124" s="51"/>
    </row>
    <row r="125" spans="2:18" ht="72.75" customHeight="1">
      <c r="B125" s="209" t="s">
        <v>97</v>
      </c>
      <c r="C125" s="209"/>
      <c r="D125" s="209"/>
      <c r="E125" s="209"/>
      <c r="F125" s="209"/>
      <c r="G125" s="209"/>
      <c r="H125" s="209"/>
      <c r="I125" s="209"/>
      <c r="J125" s="209"/>
      <c r="K125" s="209"/>
      <c r="L125" s="209"/>
      <c r="M125" s="209"/>
      <c r="N125" s="209"/>
      <c r="O125" s="209"/>
      <c r="P125" s="123"/>
      <c r="Q125" s="52"/>
      <c r="R125" s="52"/>
    </row>
    <row r="126" spans="2:18" s="50" customFormat="1" ht="19.5" customHeight="1"/>
    <row r="127" spans="2:18" ht="37.5" customHeight="1">
      <c r="B127" s="202" t="s">
        <v>17</v>
      </c>
      <c r="C127" s="203"/>
      <c r="D127" s="204"/>
      <c r="E127" s="205"/>
      <c r="F127" s="205"/>
      <c r="G127" s="205"/>
      <c r="H127" s="205"/>
      <c r="I127" s="206"/>
      <c r="J127" s="207" t="s">
        <v>18</v>
      </c>
      <c r="K127" s="207"/>
      <c r="L127" s="207"/>
      <c r="M127" s="208"/>
      <c r="N127" s="208"/>
      <c r="O127" s="208"/>
      <c r="P127" s="103"/>
      <c r="Q127" s="19"/>
    </row>
    <row r="128" spans="2:18" ht="37.5" customHeight="1">
      <c r="B128" s="202" t="s">
        <v>19</v>
      </c>
      <c r="C128" s="203"/>
      <c r="D128" s="204"/>
      <c r="E128" s="205"/>
      <c r="F128" s="205"/>
      <c r="G128" s="205"/>
      <c r="H128" s="205"/>
      <c r="I128" s="206"/>
      <c r="J128" s="207" t="s">
        <v>20</v>
      </c>
      <c r="K128" s="207"/>
      <c r="L128" s="207"/>
      <c r="M128" s="208"/>
      <c r="N128" s="208"/>
      <c r="O128" s="208"/>
      <c r="P128" s="103"/>
      <c r="Q128" s="18"/>
    </row>
    <row r="129" spans="2:17" ht="37.5" customHeight="1">
      <c r="B129" s="202" t="s">
        <v>21</v>
      </c>
      <c r="C129" s="203"/>
      <c r="D129" s="204"/>
      <c r="E129" s="205"/>
      <c r="F129" s="205"/>
      <c r="G129" s="205"/>
      <c r="H129" s="205"/>
      <c r="I129" s="206"/>
      <c r="J129" s="207" t="s">
        <v>22</v>
      </c>
      <c r="K129" s="207"/>
      <c r="L129" s="207"/>
      <c r="M129" s="208"/>
      <c r="N129" s="208"/>
      <c r="O129" s="208"/>
      <c r="P129" s="103"/>
      <c r="Q129" s="18"/>
    </row>
    <row r="130" spans="2:17" ht="37.5" customHeight="1">
      <c r="B130" s="202" t="s">
        <v>24</v>
      </c>
      <c r="C130" s="203"/>
      <c r="D130" s="204"/>
      <c r="E130" s="205"/>
      <c r="F130" s="205"/>
      <c r="G130" s="205"/>
      <c r="H130" s="205"/>
      <c r="I130" s="205"/>
      <c r="J130" s="205"/>
      <c r="K130" s="205"/>
      <c r="L130" s="205"/>
      <c r="M130" s="205"/>
      <c r="N130" s="205"/>
      <c r="O130" s="206"/>
      <c r="P130" s="104"/>
      <c r="Q130" s="17"/>
    </row>
    <row r="131" spans="2:17" ht="37.5" customHeight="1">
      <c r="B131" s="202" t="s">
        <v>23</v>
      </c>
      <c r="C131" s="203"/>
      <c r="D131" s="204"/>
      <c r="E131" s="205"/>
      <c r="F131" s="205"/>
      <c r="G131" s="205"/>
      <c r="H131" s="205"/>
      <c r="I131" s="205"/>
      <c r="J131" s="205"/>
      <c r="K131" s="205"/>
      <c r="L131" s="205"/>
      <c r="M131" s="205"/>
      <c r="N131" s="205"/>
      <c r="O131" s="206"/>
      <c r="P131" s="104"/>
      <c r="Q131" s="20"/>
    </row>
    <row r="132" spans="2:17" ht="13.5" customHeight="1">
      <c r="B132" s="117"/>
      <c r="C132" s="117"/>
      <c r="D132" s="117"/>
      <c r="E132" s="117"/>
      <c r="F132" s="117"/>
      <c r="G132" s="117"/>
      <c r="H132" s="117"/>
      <c r="I132" s="117"/>
      <c r="J132" s="117"/>
      <c r="K132" s="117"/>
      <c r="L132" s="117"/>
      <c r="M132" s="117"/>
      <c r="N132" s="117"/>
      <c r="O132" s="117"/>
      <c r="P132" s="105"/>
    </row>
    <row r="133" spans="2:17" ht="30" customHeight="1">
      <c r="B133" s="117"/>
      <c r="C133" s="117"/>
      <c r="D133" s="117"/>
      <c r="E133" s="211"/>
      <c r="F133" s="211"/>
      <c r="G133" s="117"/>
      <c r="H133" s="117"/>
      <c r="I133" s="117"/>
      <c r="J133" s="66" t="s">
        <v>47</v>
      </c>
      <c r="K133" s="117"/>
      <c r="L133" s="117"/>
      <c r="M133" s="117"/>
      <c r="N133" s="117"/>
      <c r="O133" s="117"/>
      <c r="P133" s="105"/>
    </row>
    <row r="134" spans="2:17" ht="38.25" customHeight="1">
      <c r="B134" s="117"/>
      <c r="C134" s="117"/>
      <c r="D134" s="117"/>
      <c r="E134" s="211"/>
      <c r="F134" s="211"/>
      <c r="G134" s="117"/>
      <c r="H134" s="117"/>
      <c r="I134" s="117"/>
      <c r="J134" s="66" t="s">
        <v>50</v>
      </c>
      <c r="K134" s="67"/>
      <c r="L134" s="117"/>
      <c r="M134" s="213"/>
      <c r="N134" s="213"/>
      <c r="O134" s="213"/>
      <c r="P134" s="106"/>
    </row>
    <row r="135" spans="2:17" ht="38.25" customHeight="1">
      <c r="B135" s="117"/>
      <c r="C135" s="117"/>
      <c r="D135" s="117"/>
      <c r="E135" s="211"/>
      <c r="F135" s="211"/>
      <c r="G135" s="117"/>
      <c r="H135" s="117"/>
      <c r="I135" s="117"/>
      <c r="J135" s="68" t="s">
        <v>93</v>
      </c>
      <c r="K135" s="69"/>
      <c r="L135" s="69"/>
      <c r="M135" s="212"/>
      <c r="N135" s="212"/>
      <c r="O135" s="212"/>
      <c r="P135" s="107"/>
    </row>
    <row r="136" spans="2:17" ht="38.25" customHeight="1">
      <c r="B136" s="117"/>
      <c r="C136" s="117"/>
      <c r="D136" s="117"/>
      <c r="E136" s="211"/>
      <c r="F136" s="211"/>
      <c r="G136" s="117"/>
      <c r="H136" s="117"/>
      <c r="I136" s="117"/>
      <c r="J136" s="70" t="s">
        <v>48</v>
      </c>
      <c r="K136" s="69"/>
      <c r="L136" s="69"/>
      <c r="M136" s="212"/>
      <c r="N136" s="212"/>
      <c r="O136" s="212"/>
      <c r="P136" s="107"/>
    </row>
    <row r="137" spans="2:17" ht="38.25" customHeight="1">
      <c r="B137" s="117"/>
      <c r="C137" s="117"/>
      <c r="D137" s="117"/>
      <c r="E137" s="211"/>
      <c r="F137" s="211"/>
      <c r="G137" s="117"/>
      <c r="H137" s="117"/>
      <c r="I137" s="117"/>
      <c r="J137" s="68" t="s">
        <v>49</v>
      </c>
      <c r="K137" s="71"/>
      <c r="L137" s="71"/>
      <c r="M137" s="212"/>
      <c r="N137" s="212"/>
      <c r="O137" s="212"/>
      <c r="P137" s="107"/>
    </row>
    <row r="138" spans="2:17">
      <c r="E138" s="210"/>
      <c r="F138" s="210"/>
      <c r="J138" s="38"/>
      <c r="K138" s="38"/>
      <c r="L138" s="38"/>
      <c r="M138" s="38"/>
      <c r="N138" s="38"/>
      <c r="O138" s="38"/>
      <c r="P138" s="6"/>
    </row>
    <row r="139" spans="2:17">
      <c r="E139" s="210"/>
      <c r="F139" s="210"/>
    </row>
    <row r="140" spans="2:17">
      <c r="E140" s="210"/>
      <c r="F140" s="210"/>
    </row>
  </sheetData>
  <sheetProtection algorithmName="SHA-512" hashValue="8dFlLKKghS0bXTQkBVdah5hrAkR1ZchikJNPo9mBc7b5i16zg05KRk/r2th8cCJylrohrlDf+MijJTpBTRp9Aw==" saltValue="wKM+72T1zledN+YSSPY1SQ==" spinCount="100000" sheet="1" selectLockedCells="1"/>
  <mergeCells count="156">
    <mergeCell ref="E140:F140"/>
    <mergeCell ref="E136:F136"/>
    <mergeCell ref="M136:O136"/>
    <mergeCell ref="E137:F137"/>
    <mergeCell ref="M137:O137"/>
    <mergeCell ref="E138:F138"/>
    <mergeCell ref="E139:F139"/>
    <mergeCell ref="B131:C131"/>
    <mergeCell ref="D131:O131"/>
    <mergeCell ref="E133:F133"/>
    <mergeCell ref="E134:F134"/>
    <mergeCell ref="M134:O134"/>
    <mergeCell ref="E135:F135"/>
    <mergeCell ref="M135:O135"/>
    <mergeCell ref="B129:C129"/>
    <mergeCell ref="D129:I129"/>
    <mergeCell ref="J129:L129"/>
    <mergeCell ref="M129:O129"/>
    <mergeCell ref="B130:C130"/>
    <mergeCell ref="D130:O130"/>
    <mergeCell ref="B125:O125"/>
    <mergeCell ref="B127:C127"/>
    <mergeCell ref="D127:I127"/>
    <mergeCell ref="J127:L127"/>
    <mergeCell ref="M127:O127"/>
    <mergeCell ref="B128:C128"/>
    <mergeCell ref="D128:I128"/>
    <mergeCell ref="J128:L128"/>
    <mergeCell ref="M128:O128"/>
    <mergeCell ref="E122:F122"/>
    <mergeCell ref="G122:J122"/>
    <mergeCell ref="K122:M122"/>
    <mergeCell ref="E123:F123"/>
    <mergeCell ref="G123:J123"/>
    <mergeCell ref="K123:M123"/>
    <mergeCell ref="E120:F120"/>
    <mergeCell ref="G120:J120"/>
    <mergeCell ref="K120:M120"/>
    <mergeCell ref="E121:F121"/>
    <mergeCell ref="G121:J121"/>
    <mergeCell ref="K121:M121"/>
    <mergeCell ref="E118:F118"/>
    <mergeCell ref="G118:J118"/>
    <mergeCell ref="K118:M118"/>
    <mergeCell ref="E119:F119"/>
    <mergeCell ref="G119:J119"/>
    <mergeCell ref="K119:M119"/>
    <mergeCell ref="E116:F116"/>
    <mergeCell ref="G116:J116"/>
    <mergeCell ref="K116:M116"/>
    <mergeCell ref="E117:F117"/>
    <mergeCell ref="G117:J117"/>
    <mergeCell ref="K117:M117"/>
    <mergeCell ref="E114:F114"/>
    <mergeCell ref="G114:J114"/>
    <mergeCell ref="K114:M114"/>
    <mergeCell ref="E115:F115"/>
    <mergeCell ref="G115:J115"/>
    <mergeCell ref="K115:M115"/>
    <mergeCell ref="D113:F113"/>
    <mergeCell ref="G113:J113"/>
    <mergeCell ref="K113:M113"/>
    <mergeCell ref="N113:O113"/>
    <mergeCell ref="J94:L94"/>
    <mergeCell ref="M94:O94"/>
    <mergeCell ref="B97:O97"/>
    <mergeCell ref="B100:O100"/>
    <mergeCell ref="H103:J103"/>
    <mergeCell ref="D112:F112"/>
    <mergeCell ref="G112:J112"/>
    <mergeCell ref="K112:M112"/>
    <mergeCell ref="N112:O112"/>
    <mergeCell ref="M88:O88"/>
    <mergeCell ref="M89:O89"/>
    <mergeCell ref="M90:O90"/>
    <mergeCell ref="M91:O91"/>
    <mergeCell ref="M92:O92"/>
    <mergeCell ref="M93:O93"/>
    <mergeCell ref="B83:C83"/>
    <mergeCell ref="D83:O83"/>
    <mergeCell ref="E84:M84"/>
    <mergeCell ref="E85:M85"/>
    <mergeCell ref="N86:Q86"/>
    <mergeCell ref="M87:O87"/>
    <mergeCell ref="F49:J49"/>
    <mergeCell ref="D51:K51"/>
    <mergeCell ref="P51:Q51"/>
    <mergeCell ref="B71:Q71"/>
    <mergeCell ref="C77:N77"/>
    <mergeCell ref="C80:N80"/>
    <mergeCell ref="M44:O44"/>
    <mergeCell ref="K45:K46"/>
    <mergeCell ref="L45:L46"/>
    <mergeCell ref="M45:O45"/>
    <mergeCell ref="M46:O46"/>
    <mergeCell ref="M47:O47"/>
    <mergeCell ref="M40:O40"/>
    <mergeCell ref="K41:K42"/>
    <mergeCell ref="L41:L42"/>
    <mergeCell ref="M41:O41"/>
    <mergeCell ref="M42:O42"/>
    <mergeCell ref="M43:O43"/>
    <mergeCell ref="M36:O36"/>
    <mergeCell ref="K37:K38"/>
    <mergeCell ref="L37:L38"/>
    <mergeCell ref="M37:O37"/>
    <mergeCell ref="M38:O38"/>
    <mergeCell ref="M39:O39"/>
    <mergeCell ref="M32:O32"/>
    <mergeCell ref="K33:K34"/>
    <mergeCell ref="L33:L34"/>
    <mergeCell ref="M33:O33"/>
    <mergeCell ref="M34:O34"/>
    <mergeCell ref="M35:O35"/>
    <mergeCell ref="M28:O28"/>
    <mergeCell ref="K29:K30"/>
    <mergeCell ref="L29:L30"/>
    <mergeCell ref="M29:O29"/>
    <mergeCell ref="M30:O30"/>
    <mergeCell ref="M31:O31"/>
    <mergeCell ref="M24:O24"/>
    <mergeCell ref="K25:K26"/>
    <mergeCell ref="L25:L26"/>
    <mergeCell ref="M25:O25"/>
    <mergeCell ref="M26:O26"/>
    <mergeCell ref="M27:O27"/>
    <mergeCell ref="M20:O20"/>
    <mergeCell ref="K21:K22"/>
    <mergeCell ref="L21:L22"/>
    <mergeCell ref="M21:O21"/>
    <mergeCell ref="M22:O22"/>
    <mergeCell ref="M23:O23"/>
    <mergeCell ref="M16:O16"/>
    <mergeCell ref="K17:K18"/>
    <mergeCell ref="L17:L18"/>
    <mergeCell ref="M17:O17"/>
    <mergeCell ref="M18:O18"/>
    <mergeCell ref="M19:O19"/>
    <mergeCell ref="M12:O12"/>
    <mergeCell ref="K13:K14"/>
    <mergeCell ref="L13:L14"/>
    <mergeCell ref="M13:O13"/>
    <mergeCell ref="M14:O14"/>
    <mergeCell ref="M15:O15"/>
    <mergeCell ref="M8:O8"/>
    <mergeCell ref="K9:K10"/>
    <mergeCell ref="L9:L10"/>
    <mergeCell ref="M9:O9"/>
    <mergeCell ref="M10:O10"/>
    <mergeCell ref="M11:O11"/>
    <mergeCell ref="D1:K1"/>
    <mergeCell ref="O1:Q1"/>
    <mergeCell ref="P2:Q2"/>
    <mergeCell ref="K6:K7"/>
    <mergeCell ref="L6:L7"/>
    <mergeCell ref="M6:O7"/>
  </mergeCells>
  <phoneticPr fontId="2"/>
  <dataValidations count="1">
    <dataValidation type="list" allowBlank="1" showInputMessage="1" sqref="L9 L45 L17 L21 L25 L29 L33 L37 L41 L13">
      <formula1>"100回未満,100回以上,150回以上"</formula1>
    </dataValidation>
  </dataValidations>
  <printOptions horizontalCentered="1"/>
  <pageMargins left="0.70866141732283472" right="0.70866141732283472" top="0.74803149606299213" bottom="0.55118110236220474" header="0.31496062992125984" footer="0.31496062992125984"/>
  <pageSetup paperSize="9" scale="36" fitToHeight="0" orientation="portrait" cellComments="asDisplayed" r:id="rId1"/>
  <rowBreaks count="2" manualBreakCount="2">
    <brk id="50" max="16" man="1"/>
    <brk id="85"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zoomScale="55" zoomScaleNormal="55" zoomScaleSheetLayoutView="55" workbookViewId="0">
      <selection activeCell="L4" sqref="L4:N4"/>
    </sheetView>
  </sheetViews>
  <sheetFormatPr defaultRowHeight="18.75"/>
  <cols>
    <col min="1" max="1" width="18.625" style="78" customWidth="1"/>
    <col min="2" max="11" width="12" style="78" customWidth="1"/>
    <col min="12" max="12" width="15.875" style="78" customWidth="1"/>
    <col min="13" max="13" width="13.125" style="78" customWidth="1"/>
    <col min="14" max="14" width="29.125" style="78" customWidth="1"/>
    <col min="15" max="15" width="7.25" style="78" customWidth="1"/>
    <col min="16" max="16384" width="9" style="78"/>
  </cols>
  <sheetData>
    <row r="1" spans="1:14" ht="35.25">
      <c r="A1" s="23"/>
      <c r="B1" s="23"/>
      <c r="C1" s="23"/>
      <c r="D1" s="23"/>
      <c r="E1" s="23"/>
      <c r="F1" s="23"/>
      <c r="G1" s="23"/>
      <c r="H1" s="23"/>
      <c r="I1" s="23"/>
      <c r="J1" s="32"/>
      <c r="K1" s="32"/>
      <c r="L1" s="23"/>
      <c r="M1" s="23"/>
      <c r="N1" s="31" t="s">
        <v>85</v>
      </c>
    </row>
    <row r="2" spans="1:14" ht="24">
      <c r="A2" s="8"/>
      <c r="B2" s="8"/>
      <c r="C2" s="8"/>
      <c r="D2" s="8"/>
      <c r="E2" s="8"/>
      <c r="F2" s="8"/>
      <c r="G2" s="8"/>
      <c r="H2" s="8"/>
      <c r="I2" s="8"/>
      <c r="J2" s="8"/>
      <c r="K2" s="8"/>
      <c r="L2" s="8"/>
      <c r="M2" s="8"/>
      <c r="N2" s="8"/>
    </row>
    <row r="3" spans="1:14" ht="24">
      <c r="A3" s="8"/>
      <c r="B3" s="8"/>
      <c r="C3" s="8"/>
      <c r="D3" s="8"/>
      <c r="E3" s="8"/>
      <c r="F3" s="8"/>
      <c r="G3" s="8"/>
      <c r="H3" s="8"/>
      <c r="I3" s="8"/>
      <c r="J3" s="8"/>
      <c r="K3" s="8"/>
      <c r="L3" s="8"/>
      <c r="M3" s="8"/>
      <c r="N3" s="8"/>
    </row>
    <row r="4" spans="1:14" ht="33">
      <c r="A4" s="8"/>
      <c r="B4" s="8"/>
      <c r="C4" s="8"/>
      <c r="D4" s="8"/>
      <c r="E4" s="8"/>
      <c r="F4" s="8"/>
      <c r="G4" s="8"/>
      <c r="H4" s="8"/>
      <c r="I4" s="8"/>
      <c r="J4" s="8"/>
      <c r="K4" s="8"/>
      <c r="L4" s="226" t="s">
        <v>86</v>
      </c>
      <c r="M4" s="226"/>
      <c r="N4" s="226"/>
    </row>
    <row r="5" spans="1:14" ht="24">
      <c r="A5" s="8"/>
      <c r="B5" s="8"/>
      <c r="C5" s="8"/>
      <c r="D5" s="8"/>
      <c r="E5" s="8"/>
      <c r="F5" s="8"/>
      <c r="G5" s="8"/>
      <c r="H5" s="8"/>
      <c r="I5" s="8"/>
      <c r="J5" s="8"/>
      <c r="K5" s="8"/>
      <c r="L5" s="8"/>
      <c r="M5" s="8"/>
      <c r="N5" s="8"/>
    </row>
    <row r="6" spans="1:14" ht="24">
      <c r="A6" s="8"/>
      <c r="B6" s="8"/>
      <c r="C6" s="8"/>
      <c r="D6" s="8"/>
      <c r="E6" s="8"/>
      <c r="F6" s="8"/>
      <c r="G6" s="8"/>
      <c r="H6" s="8"/>
      <c r="I6" s="8"/>
      <c r="J6" s="8"/>
      <c r="K6" s="8"/>
      <c r="L6" s="8"/>
      <c r="M6" s="8"/>
      <c r="N6" s="8"/>
    </row>
    <row r="7" spans="1:14" ht="35.25">
      <c r="A7" s="50"/>
      <c r="B7" s="50"/>
      <c r="C7" s="50"/>
      <c r="D7" s="50"/>
      <c r="E7" s="50"/>
      <c r="F7" s="50"/>
      <c r="G7" s="50"/>
      <c r="H7" s="50"/>
      <c r="I7" s="50"/>
      <c r="J7" s="50"/>
      <c r="K7" s="50"/>
      <c r="L7" s="50"/>
      <c r="M7" s="50"/>
      <c r="N7" s="50"/>
    </row>
    <row r="8" spans="1:14" ht="35.25">
      <c r="A8" s="50"/>
      <c r="B8" s="50"/>
      <c r="C8" s="50"/>
      <c r="D8" s="50"/>
      <c r="E8" s="50"/>
      <c r="F8" s="50"/>
      <c r="G8" s="50"/>
      <c r="H8" s="50"/>
      <c r="I8" s="50"/>
      <c r="J8" s="50"/>
      <c r="K8" s="50"/>
      <c r="L8" s="50"/>
      <c r="M8" s="50"/>
      <c r="N8" s="50"/>
    </row>
    <row r="9" spans="1:14" ht="35.25">
      <c r="A9" s="50"/>
      <c r="B9" s="50"/>
      <c r="C9" s="50"/>
      <c r="D9" s="50"/>
      <c r="E9" s="50"/>
      <c r="F9" s="50"/>
      <c r="G9" s="50"/>
      <c r="H9" s="50"/>
      <c r="I9" s="50"/>
      <c r="J9" s="50"/>
      <c r="K9" s="50"/>
      <c r="L9" s="50"/>
      <c r="M9" s="50"/>
      <c r="N9" s="50"/>
    </row>
    <row r="10" spans="1:14" ht="35.25">
      <c r="A10" s="50"/>
      <c r="B10" s="50"/>
      <c r="C10" s="50"/>
      <c r="D10" s="50"/>
      <c r="E10" s="50"/>
      <c r="F10" s="50"/>
      <c r="G10" s="50"/>
      <c r="H10" s="50"/>
      <c r="I10" s="50"/>
      <c r="J10" s="50"/>
      <c r="K10" s="50"/>
      <c r="L10" s="50"/>
      <c r="M10" s="50"/>
      <c r="N10" s="50"/>
    </row>
    <row r="11" spans="1:14" ht="35.25">
      <c r="A11" s="50"/>
      <c r="B11" s="50"/>
      <c r="C11" s="50"/>
      <c r="D11" s="50"/>
      <c r="E11" s="50"/>
      <c r="F11" s="50"/>
      <c r="G11" s="50"/>
      <c r="H11" s="50"/>
      <c r="I11" s="50"/>
      <c r="J11" s="50"/>
      <c r="K11" s="50"/>
      <c r="L11" s="50"/>
      <c r="M11" s="50"/>
      <c r="N11" s="50"/>
    </row>
    <row r="12" spans="1:14" ht="24">
      <c r="A12" s="8"/>
      <c r="B12" s="8"/>
      <c r="C12" s="8"/>
      <c r="D12" s="8"/>
      <c r="E12" s="8"/>
      <c r="F12" s="8"/>
      <c r="G12" s="8"/>
      <c r="H12" s="8"/>
      <c r="I12" s="8"/>
      <c r="J12" s="8"/>
      <c r="K12" s="8"/>
      <c r="L12" s="8"/>
      <c r="M12" s="8"/>
      <c r="N12" s="8"/>
    </row>
    <row r="13" spans="1:14" ht="35.25">
      <c r="A13" s="50"/>
      <c r="B13" s="50"/>
      <c r="C13" s="50"/>
      <c r="D13" s="50"/>
      <c r="E13" s="50"/>
      <c r="F13" s="50"/>
      <c r="G13" s="50"/>
      <c r="H13" s="50"/>
      <c r="I13" s="50"/>
      <c r="J13" s="50"/>
      <c r="K13" s="50"/>
      <c r="L13" s="50"/>
      <c r="M13" s="50"/>
      <c r="N13" s="50"/>
    </row>
    <row r="14" spans="1:14" ht="24">
      <c r="A14" s="8"/>
      <c r="B14" s="8"/>
      <c r="C14" s="8"/>
      <c r="D14" s="8"/>
      <c r="E14" s="8"/>
      <c r="F14" s="8"/>
      <c r="G14" s="8"/>
      <c r="H14" s="8"/>
      <c r="I14" s="8"/>
      <c r="J14" s="8"/>
      <c r="K14" s="8"/>
    </row>
    <row r="15" spans="1:14" ht="99" customHeight="1">
      <c r="A15" s="224" t="s">
        <v>88</v>
      </c>
      <c r="B15" s="225"/>
      <c r="C15" s="225"/>
      <c r="D15" s="225"/>
      <c r="E15" s="225"/>
      <c r="F15" s="225"/>
      <c r="G15" s="225"/>
      <c r="H15" s="225"/>
      <c r="I15" s="225"/>
      <c r="J15" s="225"/>
      <c r="K15" s="225"/>
      <c r="L15" s="225"/>
      <c r="M15" s="225"/>
      <c r="N15" s="225"/>
    </row>
    <row r="16" spans="1:14" ht="24">
      <c r="A16" s="8"/>
      <c r="B16" s="8"/>
      <c r="C16" s="8"/>
      <c r="D16" s="8"/>
      <c r="E16" s="8"/>
      <c r="F16" s="8"/>
      <c r="G16" s="8"/>
      <c r="H16" s="8"/>
      <c r="I16" s="8"/>
      <c r="J16" s="8"/>
      <c r="K16" s="8"/>
      <c r="L16" s="8"/>
      <c r="M16" s="8"/>
      <c r="N16" s="8"/>
    </row>
    <row r="17" spans="1:15" ht="24">
      <c r="A17" s="8"/>
      <c r="B17" s="8"/>
      <c r="C17" s="8"/>
      <c r="D17" s="8"/>
      <c r="E17" s="8"/>
      <c r="F17" s="8"/>
      <c r="G17" s="8"/>
      <c r="H17" s="8"/>
      <c r="I17" s="8"/>
      <c r="J17" s="8"/>
      <c r="K17" s="8"/>
      <c r="L17" s="8"/>
      <c r="M17" s="8"/>
      <c r="N17" s="8"/>
    </row>
    <row r="19" spans="1:15">
      <c r="C19" s="2"/>
      <c r="D19" s="1"/>
      <c r="E19" s="1"/>
      <c r="F19" s="3"/>
      <c r="G19" s="3"/>
      <c r="H19" s="4"/>
      <c r="I19" s="4"/>
    </row>
    <row r="20" spans="1:15" ht="159.75" customHeight="1">
      <c r="A20" s="50"/>
      <c r="B20" s="187" t="s">
        <v>87</v>
      </c>
      <c r="C20" s="187"/>
      <c r="D20" s="187"/>
      <c r="E20" s="187"/>
      <c r="F20" s="187"/>
      <c r="G20" s="187"/>
      <c r="H20" s="187"/>
      <c r="I20" s="187"/>
      <c r="J20" s="187"/>
      <c r="K20" s="187"/>
      <c r="L20" s="187"/>
      <c r="M20" s="187"/>
      <c r="N20" s="80"/>
      <c r="O20" s="80"/>
    </row>
    <row r="22" spans="1:15" ht="19.5" thickBot="1"/>
    <row r="23" spans="1:15" ht="36.75" thickTop="1" thickBot="1">
      <c r="A23" s="50"/>
      <c r="B23" s="50"/>
      <c r="C23" s="50"/>
      <c r="D23" s="90"/>
      <c r="E23" s="6"/>
      <c r="F23" s="50"/>
      <c r="G23" s="50"/>
      <c r="H23" s="50"/>
      <c r="I23" s="50"/>
      <c r="J23" s="50"/>
      <c r="K23" s="50"/>
      <c r="L23" s="50"/>
      <c r="M23" s="50"/>
      <c r="N23" s="50"/>
    </row>
    <row r="24" spans="1:15" ht="36" thickTop="1">
      <c r="A24" s="50"/>
      <c r="B24" s="50"/>
      <c r="C24" s="50"/>
      <c r="D24" s="81"/>
      <c r="E24" s="50"/>
      <c r="F24" s="50"/>
      <c r="G24" s="50"/>
      <c r="H24" s="50"/>
      <c r="I24" s="50"/>
      <c r="J24" s="50"/>
      <c r="K24" s="50"/>
      <c r="L24" s="50"/>
      <c r="M24" s="50"/>
      <c r="N24" s="50"/>
    </row>
    <row r="25" spans="1:15" ht="35.25">
      <c r="A25" s="50"/>
      <c r="B25" s="50"/>
      <c r="C25" s="50"/>
      <c r="D25" s="50"/>
      <c r="E25" s="50"/>
      <c r="F25" s="50"/>
      <c r="G25" s="50"/>
      <c r="H25" s="50"/>
      <c r="I25" s="50"/>
      <c r="J25" s="50"/>
      <c r="K25" s="50"/>
      <c r="L25" s="50"/>
      <c r="M25" s="50"/>
      <c r="N25" s="50"/>
    </row>
    <row r="26" spans="1:15" ht="35.25">
      <c r="A26" s="50"/>
      <c r="B26" s="50"/>
      <c r="C26" s="50"/>
      <c r="D26" s="50"/>
      <c r="E26" s="50"/>
      <c r="F26" s="50"/>
      <c r="G26" s="50"/>
      <c r="H26" s="50"/>
      <c r="I26" s="50"/>
      <c r="J26" s="50"/>
      <c r="K26" s="50"/>
      <c r="L26" s="50"/>
      <c r="M26" s="50"/>
      <c r="N26" s="50"/>
    </row>
    <row r="27" spans="1:15" ht="35.25">
      <c r="A27" s="50"/>
      <c r="B27" s="50"/>
      <c r="C27" s="50"/>
      <c r="D27" s="50"/>
      <c r="E27" s="50"/>
      <c r="F27" s="50"/>
      <c r="G27" s="50"/>
      <c r="H27" s="50"/>
      <c r="I27" s="50"/>
      <c r="J27" s="50"/>
      <c r="K27" s="50"/>
      <c r="L27" s="50"/>
      <c r="M27" s="50"/>
      <c r="N27" s="50"/>
    </row>
    <row r="28" spans="1:15" ht="35.25">
      <c r="A28" s="50"/>
      <c r="B28" s="50"/>
      <c r="C28" s="50"/>
      <c r="D28" s="50"/>
      <c r="E28" s="50"/>
      <c r="F28" s="50"/>
      <c r="G28" s="50"/>
      <c r="H28" s="50"/>
      <c r="I28" s="50"/>
      <c r="J28" s="50"/>
      <c r="K28" s="50"/>
      <c r="L28" s="50"/>
      <c r="M28" s="50"/>
      <c r="N28" s="50"/>
    </row>
    <row r="29" spans="1:15" ht="35.25">
      <c r="A29" s="50"/>
      <c r="B29" s="50"/>
      <c r="C29" s="50"/>
      <c r="D29" s="50"/>
      <c r="E29" s="50"/>
      <c r="F29" s="50"/>
      <c r="G29" s="50"/>
      <c r="H29" s="50"/>
      <c r="I29" s="50"/>
      <c r="J29" s="50"/>
      <c r="K29" s="50"/>
      <c r="L29" s="50"/>
      <c r="M29" s="50"/>
      <c r="N29" s="50"/>
    </row>
    <row r="30" spans="1:15" ht="35.25">
      <c r="A30" s="50"/>
      <c r="B30" s="50"/>
      <c r="C30" s="50"/>
      <c r="D30" s="50"/>
      <c r="E30" s="50"/>
      <c r="F30" s="50"/>
      <c r="G30" s="50"/>
      <c r="H30" s="50"/>
      <c r="I30" s="50"/>
      <c r="J30" s="50"/>
      <c r="K30" s="50"/>
      <c r="L30" s="50"/>
      <c r="M30" s="50"/>
      <c r="N30" s="50"/>
    </row>
    <row r="31" spans="1:15" ht="35.25">
      <c r="A31" s="50"/>
      <c r="B31" s="50"/>
      <c r="C31" s="50"/>
      <c r="D31" s="50"/>
      <c r="E31" s="50"/>
      <c r="F31" s="50"/>
      <c r="G31" s="50"/>
      <c r="H31" s="50"/>
      <c r="I31" s="50"/>
      <c r="J31" s="50"/>
      <c r="K31" s="50"/>
      <c r="L31" s="50"/>
      <c r="M31" s="50"/>
      <c r="N31" s="50"/>
    </row>
    <row r="32" spans="1:15" ht="35.25">
      <c r="A32" s="50"/>
      <c r="B32" s="50"/>
      <c r="C32" s="50"/>
      <c r="D32" s="50"/>
      <c r="E32" s="50"/>
      <c r="F32" s="50"/>
      <c r="G32" s="50"/>
      <c r="H32" s="50"/>
      <c r="I32" s="50"/>
      <c r="J32" s="50"/>
      <c r="K32" s="50"/>
      <c r="L32" s="50"/>
      <c r="M32" s="50"/>
      <c r="N32" s="50"/>
    </row>
    <row r="33" spans="1:14" ht="35.25">
      <c r="A33" s="50"/>
      <c r="B33" s="50"/>
      <c r="C33" s="50"/>
      <c r="D33" s="50"/>
      <c r="E33" s="50"/>
      <c r="F33" s="50"/>
      <c r="G33" s="50"/>
      <c r="H33" s="50"/>
      <c r="I33" s="50"/>
      <c r="J33" s="50"/>
      <c r="K33" s="50"/>
      <c r="L33" s="50"/>
      <c r="M33" s="50"/>
      <c r="N33" s="50"/>
    </row>
    <row r="34" spans="1:14" ht="35.25">
      <c r="A34" s="50"/>
      <c r="B34" s="50"/>
      <c r="C34" s="50"/>
      <c r="D34" s="50"/>
      <c r="E34" s="50"/>
      <c r="F34" s="50"/>
      <c r="G34" s="50"/>
      <c r="H34" s="50"/>
      <c r="I34" s="50"/>
      <c r="J34" s="50"/>
      <c r="K34" s="50"/>
      <c r="L34" s="50"/>
      <c r="M34" s="50"/>
      <c r="N34" s="50"/>
    </row>
    <row r="35" spans="1:14" ht="35.25">
      <c r="A35" s="50"/>
      <c r="B35" s="50"/>
      <c r="C35" s="50"/>
      <c r="D35" s="50"/>
      <c r="E35" s="50"/>
      <c r="F35" s="50"/>
      <c r="G35" s="50"/>
      <c r="H35" s="50"/>
      <c r="I35" s="50"/>
      <c r="J35" s="50"/>
      <c r="K35" s="50"/>
      <c r="L35" s="50"/>
      <c r="M35" s="50"/>
      <c r="N35" s="50"/>
    </row>
    <row r="36" spans="1:14" ht="35.25">
      <c r="A36" s="50"/>
      <c r="B36" s="50"/>
      <c r="C36" s="50"/>
      <c r="D36" s="50"/>
      <c r="E36" s="50"/>
      <c r="F36" s="50"/>
      <c r="G36" s="50"/>
      <c r="H36" s="50"/>
      <c r="I36" s="50"/>
      <c r="J36" s="50"/>
      <c r="K36" s="50"/>
      <c r="L36" s="50"/>
      <c r="M36" s="50"/>
      <c r="N36" s="50"/>
    </row>
    <row r="37" spans="1:14" ht="35.25">
      <c r="A37" s="50"/>
      <c r="B37" s="50"/>
      <c r="C37" s="50"/>
      <c r="D37" s="50"/>
      <c r="E37" s="50"/>
      <c r="F37" s="50"/>
      <c r="G37" s="50"/>
      <c r="H37" s="50"/>
      <c r="I37" s="50"/>
      <c r="J37" s="50"/>
      <c r="K37" s="50"/>
      <c r="L37" s="50"/>
      <c r="M37" s="50"/>
      <c r="N37" s="50"/>
    </row>
    <row r="38" spans="1:14" ht="35.25">
      <c r="A38" s="50"/>
      <c r="B38" s="50"/>
      <c r="C38" s="50"/>
      <c r="D38" s="50"/>
      <c r="E38" s="50"/>
      <c r="F38" s="50"/>
      <c r="G38" s="50"/>
      <c r="H38" s="50"/>
      <c r="I38" s="50"/>
      <c r="J38" s="50"/>
      <c r="K38" s="50"/>
      <c r="L38" s="50"/>
      <c r="M38" s="50"/>
      <c r="N38" s="50"/>
    </row>
    <row r="39" spans="1:14" ht="35.25">
      <c r="A39" s="50"/>
      <c r="B39" s="50"/>
      <c r="C39" s="50"/>
      <c r="D39" s="50"/>
      <c r="E39" s="50"/>
      <c r="F39" s="50"/>
      <c r="G39" s="50"/>
      <c r="H39" s="50"/>
      <c r="I39" s="50"/>
      <c r="J39" s="50"/>
      <c r="K39" s="50"/>
      <c r="L39" s="50"/>
      <c r="M39" s="50"/>
      <c r="N39" s="50"/>
    </row>
    <row r="40" spans="1:14" s="86" customFormat="1" ht="42" customHeight="1">
      <c r="A40" s="83"/>
      <c r="B40" s="83"/>
      <c r="C40" s="83"/>
      <c r="D40" s="223"/>
      <c r="E40" s="223"/>
      <c r="F40" s="83"/>
      <c r="G40" s="83"/>
      <c r="H40" s="83"/>
      <c r="I40" s="84" t="s">
        <v>83</v>
      </c>
      <c r="J40" s="85"/>
      <c r="K40" s="222"/>
      <c r="L40" s="222"/>
      <c r="M40" s="222"/>
      <c r="N40" s="222"/>
    </row>
    <row r="41" spans="1:14" s="86" customFormat="1" ht="42" customHeight="1">
      <c r="A41" s="83"/>
      <c r="B41" s="83"/>
      <c r="C41" s="83"/>
      <c r="D41" s="223"/>
      <c r="E41" s="223"/>
      <c r="F41" s="83"/>
      <c r="G41" s="83"/>
      <c r="H41" s="83"/>
      <c r="I41" s="87" t="s">
        <v>91</v>
      </c>
      <c r="J41" s="88"/>
      <c r="K41" s="222"/>
      <c r="L41" s="222"/>
      <c r="M41" s="222"/>
      <c r="N41" s="222"/>
    </row>
    <row r="42" spans="1:14" s="86" customFormat="1" ht="42" customHeight="1">
      <c r="A42" s="83"/>
      <c r="B42" s="83"/>
      <c r="C42" s="83"/>
      <c r="D42" s="223"/>
      <c r="E42" s="223"/>
      <c r="F42" s="83"/>
      <c r="G42" s="83"/>
      <c r="H42" s="83"/>
      <c r="I42" s="84" t="s">
        <v>92</v>
      </c>
      <c r="J42" s="88"/>
      <c r="K42" s="222"/>
      <c r="L42" s="222"/>
      <c r="M42" s="222"/>
      <c r="N42" s="222"/>
    </row>
    <row r="43" spans="1:14" s="86" customFormat="1" ht="42" customHeight="1">
      <c r="A43" s="83"/>
      <c r="B43" s="83"/>
      <c r="C43" s="83"/>
      <c r="D43" s="223"/>
      <c r="E43" s="223"/>
      <c r="F43" s="83"/>
      <c r="G43" s="83"/>
      <c r="H43" s="83"/>
      <c r="I43" s="87" t="s">
        <v>84</v>
      </c>
      <c r="J43" s="89"/>
      <c r="K43" s="222"/>
      <c r="L43" s="222"/>
      <c r="M43" s="222"/>
      <c r="N43" s="222"/>
    </row>
    <row r="44" spans="1:14">
      <c r="A44" s="79"/>
      <c r="B44" s="79"/>
      <c r="C44" s="79"/>
      <c r="D44" s="79"/>
      <c r="E44" s="79"/>
      <c r="F44" s="79"/>
      <c r="G44" s="79"/>
      <c r="H44" s="79"/>
      <c r="I44" s="79"/>
      <c r="J44" s="79"/>
      <c r="K44" s="79"/>
      <c r="L44" s="79"/>
      <c r="M44" s="79"/>
      <c r="N44" s="79"/>
    </row>
    <row r="45" spans="1:14">
      <c r="I45" s="6"/>
      <c r="J45" s="6"/>
    </row>
    <row r="46" spans="1:14" s="86" customFormat="1" ht="42" customHeight="1">
      <c r="A46" s="82"/>
      <c r="B46" s="82"/>
      <c r="C46" s="82"/>
      <c r="D46" s="223"/>
      <c r="E46" s="223"/>
      <c r="F46" s="82"/>
      <c r="G46" s="82"/>
      <c r="H46" s="82"/>
      <c r="I46" s="91" t="s">
        <v>94</v>
      </c>
      <c r="J46" s="85"/>
      <c r="K46" s="222"/>
      <c r="L46" s="222"/>
      <c r="M46" s="222"/>
      <c r="N46" s="222"/>
    </row>
    <row r="47" spans="1:14" ht="35.25">
      <c r="A47" s="79"/>
      <c r="B47" s="79"/>
      <c r="C47" s="79"/>
      <c r="D47" s="211"/>
      <c r="E47" s="211"/>
      <c r="F47" s="79"/>
      <c r="G47" s="79"/>
      <c r="H47" s="79"/>
      <c r="I47" s="66"/>
      <c r="J47" s="79"/>
      <c r="K47" s="79"/>
      <c r="L47" s="79"/>
      <c r="M47" s="79"/>
      <c r="N47" s="79"/>
    </row>
    <row r="48" spans="1:14">
      <c r="D48" s="210"/>
      <c r="E48" s="210"/>
      <c r="I48" s="6"/>
      <c r="J48" s="6"/>
      <c r="K48" s="6"/>
      <c r="L48" s="6"/>
      <c r="M48" s="6"/>
      <c r="N48" s="6"/>
    </row>
    <row r="49" spans="4:5">
      <c r="D49" s="210"/>
      <c r="E49" s="210"/>
    </row>
    <row r="50" spans="4:5">
      <c r="D50" s="210"/>
      <c r="E50" s="210"/>
    </row>
  </sheetData>
  <sheetProtection algorithmName="SHA-512" hashValue="0huLNZYaQ50rQFiHMFpm/k7tE3y4qknLk9FMZMhMw5ZA52/xASOEyPwtq6aXLWTSwKSPDCk9rz+qNtyeshhZ5g==" saltValue="Xw2903txtFJ1rJ72eV7XZg==" spinCount="100000" sheet="1" selectLockedCells="1"/>
  <mergeCells count="17">
    <mergeCell ref="A15:N15"/>
    <mergeCell ref="L4:N4"/>
    <mergeCell ref="D40:E40"/>
    <mergeCell ref="K40:N40"/>
    <mergeCell ref="D41:E41"/>
    <mergeCell ref="K41:N41"/>
    <mergeCell ref="D48:E48"/>
    <mergeCell ref="D49:E49"/>
    <mergeCell ref="D50:E50"/>
    <mergeCell ref="B20:M20"/>
    <mergeCell ref="K46:N46"/>
    <mergeCell ref="D46:E46"/>
    <mergeCell ref="D47:E47"/>
    <mergeCell ref="D42:E42"/>
    <mergeCell ref="K42:N42"/>
    <mergeCell ref="D43:E43"/>
    <mergeCell ref="K43:N43"/>
  </mergeCells>
  <phoneticPr fontId="2"/>
  <pageMargins left="0.70866141732283472" right="0.70866141732283472" top="0.74803149606299213" bottom="0.55118110236220474" header="0.31496062992125984" footer="0.31496062992125984"/>
  <pageSetup paperSize="9" scale="39"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3"/>
  <sheetViews>
    <sheetView view="pageBreakPreview" zoomScaleNormal="100" zoomScaleSheetLayoutView="100" workbookViewId="0">
      <selection activeCell="D9" sqref="D9"/>
    </sheetView>
  </sheetViews>
  <sheetFormatPr defaultRowHeight="18.75"/>
  <cols>
    <col min="1" max="1" width="3.125" customWidth="1"/>
    <col min="2" max="8" width="13.25" customWidth="1"/>
    <col min="9" max="9" width="4.125" customWidth="1"/>
  </cols>
  <sheetData>
    <row r="1" spans="1:8" ht="29.25" customHeight="1" thickBot="1">
      <c r="A1" s="41" t="s">
        <v>96</v>
      </c>
    </row>
    <row r="2" spans="1:8" ht="30" customHeight="1">
      <c r="B2" s="42"/>
      <c r="C2" s="43"/>
      <c r="D2" s="43"/>
      <c r="E2" s="43"/>
      <c r="F2" s="43"/>
      <c r="G2" s="43"/>
      <c r="H2" s="44"/>
    </row>
    <row r="3" spans="1:8" s="40" customFormat="1" ht="30" customHeight="1">
      <c r="B3" s="45"/>
      <c r="C3" s="6"/>
      <c r="D3" s="6"/>
      <c r="E3" s="6"/>
      <c r="F3" s="6"/>
      <c r="G3" s="6"/>
      <c r="H3" s="46"/>
    </row>
    <row r="4" spans="1:8" s="40" customFormat="1" ht="30" customHeight="1">
      <c r="B4" s="45"/>
      <c r="C4" s="6"/>
      <c r="D4" s="6"/>
      <c r="E4" s="6"/>
      <c r="F4" s="6"/>
      <c r="G4" s="6"/>
      <c r="H4" s="46"/>
    </row>
    <row r="5" spans="1:8" s="40" customFormat="1" ht="30" customHeight="1">
      <c r="B5" s="45"/>
      <c r="C5" s="6"/>
      <c r="D5" s="6"/>
      <c r="E5" s="6"/>
      <c r="F5" s="6"/>
      <c r="G5" s="6"/>
      <c r="H5" s="46"/>
    </row>
    <row r="6" spans="1:8" ht="30" customHeight="1">
      <c r="B6" s="45"/>
      <c r="C6" s="6"/>
      <c r="D6" s="6"/>
      <c r="E6" s="6"/>
      <c r="F6" s="6"/>
      <c r="G6" s="6"/>
      <c r="H6" s="46"/>
    </row>
    <row r="7" spans="1:8" ht="30" customHeight="1">
      <c r="B7" s="45"/>
      <c r="C7" s="6"/>
      <c r="D7" s="6"/>
      <c r="E7" s="6"/>
      <c r="F7" s="6"/>
      <c r="G7" s="6"/>
      <c r="H7" s="46"/>
    </row>
    <row r="8" spans="1:8" ht="30" customHeight="1">
      <c r="B8" s="45"/>
      <c r="C8" s="6"/>
      <c r="D8" s="6"/>
      <c r="E8" s="6"/>
      <c r="F8" s="6"/>
      <c r="G8" s="6"/>
      <c r="H8" s="46"/>
    </row>
    <row r="9" spans="1:8" ht="30" customHeight="1">
      <c r="B9" s="45"/>
      <c r="C9" s="6"/>
      <c r="D9" s="6"/>
      <c r="E9" s="6"/>
      <c r="F9" s="6"/>
      <c r="G9" s="6"/>
      <c r="H9" s="46"/>
    </row>
    <row r="10" spans="1:8" ht="30" customHeight="1">
      <c r="B10" s="45"/>
      <c r="C10" s="6"/>
      <c r="D10" s="6"/>
      <c r="E10" s="6"/>
      <c r="F10" s="6"/>
      <c r="G10" s="6"/>
      <c r="H10" s="46"/>
    </row>
    <row r="11" spans="1:8" ht="30" customHeight="1">
      <c r="B11" s="45"/>
      <c r="C11" s="6"/>
      <c r="D11" s="6"/>
      <c r="E11" s="6"/>
      <c r="F11" s="6"/>
      <c r="G11" s="6"/>
      <c r="H11" s="46"/>
    </row>
    <row r="12" spans="1:8" ht="30" customHeight="1">
      <c r="B12" s="45"/>
      <c r="C12" s="6"/>
      <c r="D12" s="6"/>
      <c r="E12" s="6"/>
      <c r="F12" s="6"/>
      <c r="G12" s="6"/>
      <c r="H12" s="46"/>
    </row>
    <row r="13" spans="1:8" ht="30" customHeight="1">
      <c r="B13" s="45"/>
      <c r="C13" s="6"/>
      <c r="D13" s="6"/>
      <c r="E13" s="6"/>
      <c r="F13" s="6"/>
      <c r="G13" s="6"/>
      <c r="H13" s="46"/>
    </row>
    <row r="14" spans="1:8" ht="30" customHeight="1">
      <c r="B14" s="45"/>
      <c r="C14" s="6"/>
      <c r="D14" s="6"/>
      <c r="E14" s="6"/>
      <c r="F14" s="6"/>
      <c r="G14" s="6"/>
      <c r="H14" s="46"/>
    </row>
    <row r="15" spans="1:8" ht="30" customHeight="1">
      <c r="B15" s="45"/>
      <c r="C15" s="6"/>
      <c r="D15" s="6"/>
      <c r="E15" s="6"/>
      <c r="F15" s="6"/>
      <c r="G15" s="6"/>
      <c r="H15" s="46"/>
    </row>
    <row r="16" spans="1:8" ht="30" customHeight="1" thickBot="1">
      <c r="B16" s="47"/>
      <c r="C16" s="48"/>
      <c r="D16" s="48"/>
      <c r="E16" s="48"/>
      <c r="F16" s="48"/>
      <c r="G16" s="48"/>
      <c r="H16" s="49"/>
    </row>
    <row r="17" spans="1:9">
      <c r="C17" s="40"/>
    </row>
    <row r="18" spans="1:9" ht="24.75" thickBot="1">
      <c r="A18" s="41" t="s">
        <v>95</v>
      </c>
      <c r="B18" s="40"/>
      <c r="C18" s="40"/>
      <c r="D18" s="40"/>
      <c r="E18" s="40"/>
      <c r="F18" s="40"/>
      <c r="G18" s="40"/>
      <c r="H18" s="40"/>
      <c r="I18" s="40"/>
    </row>
    <row r="19" spans="1:9" ht="30" customHeight="1">
      <c r="A19" s="40"/>
      <c r="B19" s="42"/>
      <c r="C19" s="43"/>
      <c r="D19" s="43"/>
      <c r="E19" s="43"/>
      <c r="F19" s="43"/>
      <c r="G19" s="43"/>
      <c r="H19" s="44"/>
      <c r="I19" s="40"/>
    </row>
    <row r="20" spans="1:9" s="40" customFormat="1" ht="30" customHeight="1">
      <c r="B20" s="45"/>
      <c r="C20" s="6"/>
      <c r="D20" s="6"/>
      <c r="E20" s="6"/>
      <c r="F20" s="6"/>
      <c r="G20" s="6"/>
      <c r="H20" s="46"/>
    </row>
    <row r="21" spans="1:9" s="40" customFormat="1" ht="30" customHeight="1">
      <c r="B21" s="45"/>
      <c r="C21" s="6"/>
      <c r="D21" s="6"/>
      <c r="E21" s="6"/>
      <c r="F21" s="6"/>
      <c r="G21" s="6"/>
      <c r="H21" s="46"/>
    </row>
    <row r="22" spans="1:9" s="40" customFormat="1" ht="30" customHeight="1">
      <c r="B22" s="45"/>
      <c r="C22" s="6"/>
      <c r="D22" s="6"/>
      <c r="E22" s="6"/>
      <c r="F22" s="6"/>
      <c r="G22" s="6"/>
      <c r="H22" s="46"/>
    </row>
    <row r="23" spans="1:9" ht="30" customHeight="1">
      <c r="A23" s="40"/>
      <c r="B23" s="45"/>
      <c r="C23" s="6"/>
      <c r="D23" s="6"/>
      <c r="E23" s="6"/>
      <c r="F23" s="6"/>
      <c r="G23" s="6"/>
      <c r="H23" s="46"/>
      <c r="I23" s="40"/>
    </row>
    <row r="24" spans="1:9" ht="30" customHeight="1">
      <c r="A24" s="40"/>
      <c r="B24" s="45"/>
      <c r="C24" s="6"/>
      <c r="D24" s="6"/>
      <c r="E24" s="6"/>
      <c r="F24" s="6"/>
      <c r="G24" s="6"/>
      <c r="H24" s="46"/>
      <c r="I24" s="40"/>
    </row>
    <row r="25" spans="1:9" ht="30" customHeight="1">
      <c r="A25" s="40"/>
      <c r="B25" s="45"/>
      <c r="C25" s="6"/>
      <c r="D25" s="6"/>
      <c r="E25" s="6"/>
      <c r="F25" s="6"/>
      <c r="G25" s="6"/>
      <c r="H25" s="46"/>
      <c r="I25" s="40"/>
    </row>
    <row r="26" spans="1:9" ht="30" customHeight="1">
      <c r="A26" s="40"/>
      <c r="B26" s="45"/>
      <c r="C26" s="6"/>
      <c r="D26" s="6"/>
      <c r="E26" s="6"/>
      <c r="F26" s="6"/>
      <c r="G26" s="6"/>
      <c r="H26" s="46"/>
      <c r="I26" s="40"/>
    </row>
    <row r="27" spans="1:9" ht="30" customHeight="1">
      <c r="A27" s="40"/>
      <c r="B27" s="45"/>
      <c r="C27" s="6"/>
      <c r="D27" s="6"/>
      <c r="E27" s="6"/>
      <c r="F27" s="6"/>
      <c r="G27" s="6"/>
      <c r="H27" s="46"/>
      <c r="I27" s="40"/>
    </row>
    <row r="28" spans="1:9" ht="30" customHeight="1">
      <c r="A28" s="40"/>
      <c r="B28" s="45"/>
      <c r="C28" s="6"/>
      <c r="D28" s="6"/>
      <c r="E28" s="6"/>
      <c r="F28" s="6"/>
      <c r="G28" s="6"/>
      <c r="H28" s="46"/>
      <c r="I28" s="40"/>
    </row>
    <row r="29" spans="1:9" ht="30" customHeight="1">
      <c r="A29" s="40"/>
      <c r="B29" s="45"/>
      <c r="C29" s="6"/>
      <c r="D29" s="6"/>
      <c r="E29" s="6"/>
      <c r="F29" s="6"/>
      <c r="G29" s="6"/>
      <c r="H29" s="46"/>
      <c r="I29" s="40"/>
    </row>
    <row r="30" spans="1:9" ht="30" customHeight="1">
      <c r="A30" s="40"/>
      <c r="B30" s="45"/>
      <c r="C30" s="6"/>
      <c r="D30" s="6"/>
      <c r="E30" s="6"/>
      <c r="F30" s="6"/>
      <c r="G30" s="6"/>
      <c r="H30" s="46"/>
      <c r="I30" s="40"/>
    </row>
    <row r="31" spans="1:9" ht="30" customHeight="1">
      <c r="A31" s="40"/>
      <c r="B31" s="45"/>
      <c r="C31" s="6"/>
      <c r="D31" s="6"/>
      <c r="E31" s="6"/>
      <c r="F31" s="6"/>
      <c r="G31" s="6"/>
      <c r="H31" s="46"/>
      <c r="I31" s="40"/>
    </row>
    <row r="32" spans="1:9" ht="30" customHeight="1">
      <c r="A32" s="40"/>
      <c r="B32" s="45"/>
      <c r="C32" s="6"/>
      <c r="D32" s="6"/>
      <c r="E32" s="6"/>
      <c r="F32" s="6"/>
      <c r="G32" s="6"/>
      <c r="H32" s="46"/>
      <c r="I32" s="40"/>
    </row>
    <row r="33" spans="1:9" ht="30" customHeight="1" thickBot="1">
      <c r="A33" s="40"/>
      <c r="B33" s="47"/>
      <c r="C33" s="48"/>
      <c r="D33" s="48"/>
      <c r="E33" s="48"/>
      <c r="F33" s="48"/>
      <c r="G33" s="48"/>
      <c r="H33" s="49"/>
      <c r="I33" s="40"/>
    </row>
    <row r="34" spans="1:9">
      <c r="A34" s="40"/>
      <c r="B34" s="40"/>
      <c r="C34" s="40"/>
      <c r="D34" s="40"/>
      <c r="E34" s="40"/>
      <c r="F34" s="40"/>
      <c r="G34" s="40"/>
      <c r="H34" s="40"/>
      <c r="I34" s="40"/>
    </row>
    <row r="35" spans="1:9">
      <c r="C35" s="40"/>
    </row>
    <row r="36" spans="1:9">
      <c r="C36" s="40"/>
    </row>
    <row r="37" spans="1:9">
      <c r="C37" s="40"/>
    </row>
    <row r="38" spans="1:9">
      <c r="C38" s="40"/>
    </row>
    <row r="39" spans="1:9">
      <c r="C39" s="40"/>
    </row>
    <row r="40" spans="1:9">
      <c r="C40" s="40"/>
    </row>
    <row r="41" spans="1:9">
      <c r="C41" s="40"/>
    </row>
    <row r="42" spans="1:9">
      <c r="C42" s="40"/>
    </row>
    <row r="43" spans="1:9">
      <c r="C43" s="40"/>
    </row>
    <row r="44" spans="1:9">
      <c r="C44" s="40"/>
    </row>
    <row r="45" spans="1:9">
      <c r="C45" s="40"/>
    </row>
    <row r="46" spans="1:9">
      <c r="C46" s="40"/>
    </row>
    <row r="47" spans="1:9">
      <c r="C47" s="40"/>
    </row>
    <row r="48" spans="1:9">
      <c r="C48" s="40"/>
    </row>
    <row r="49" spans="3:3">
      <c r="C49" s="40"/>
    </row>
    <row r="50" spans="3:3">
      <c r="C50" s="40"/>
    </row>
    <row r="51" spans="3:3">
      <c r="C51" s="40"/>
    </row>
    <row r="52" spans="3:3">
      <c r="C52" s="40"/>
    </row>
    <row r="53" spans="3:3">
      <c r="C53" s="40"/>
    </row>
  </sheetData>
  <phoneticPr fontId="2"/>
  <pageMargins left="0.9055118110236221"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診療所(第１週と第２週を合算する）</vt:lpstr>
      <vt:lpstr>職域接種共同実施</vt:lpstr>
      <vt:lpstr>通帳コピー</vt:lpstr>
      <vt:lpstr>職域接種共同実施!Print_Area</vt:lpstr>
      <vt:lpstr>'診療所(第１週と第２週を合算する）'!Print_Area</vt:lpstr>
      <vt:lpstr>通帳コピー!Print_Area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2022-05-13T10:26:36Z</cp:lastPrinted>
  <dcterms:created xsi:type="dcterms:W3CDTF">2021-05-25T06:48:22Z</dcterms:created>
  <dcterms:modified xsi:type="dcterms:W3CDTF">2022-06-06T08:46:27Z</dcterms:modified>
</cp:coreProperties>
</file>